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RESPALDO JUAN ESTRADA\DOCUMENTOS JUAN ESTRADA\Agenda COUSSA\Avance de pagos 2021\Transparencia XXB\"/>
    </mc:Choice>
  </mc:AlternateContent>
  <xr:revisionPtr revIDLastSave="0" documentId="13_ncr:1_{0EB6A081-EF60-425A-9F27-D19FEF25CBA6}" xr6:coauthVersionLast="46" xr6:coauthVersionMax="46" xr10:uidLastSave="{00000000-0000-0000-0000-000000000000}"/>
  <bookViews>
    <workbookView xWindow="-120" yWindow="-120" windowWidth="20730" windowHeight="11160" xr2:uid="{27FA5FD3-0547-4B92-ABF2-8B725DA468E4}"/>
  </bookViews>
  <sheets>
    <sheet name="Estiaje" sheetId="3" r:id="rId1"/>
  </sheets>
  <definedNames>
    <definedName name="_xlnm._FilterDatabase" localSheetId="0" hidden="1">Estiaje!$A$3:$N$180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0" i="3" l="1"/>
  <c r="F180" i="3" s="1"/>
  <c r="K179" i="3"/>
  <c r="F179" i="3" s="1"/>
  <c r="K178" i="3"/>
  <c r="F178" i="3" s="1"/>
  <c r="K177" i="3"/>
  <c r="F177" i="3" s="1"/>
  <c r="K176" i="3"/>
  <c r="F176" i="3" s="1"/>
  <c r="K175" i="3"/>
  <c r="F175" i="3" s="1"/>
  <c r="K174" i="3"/>
  <c r="F174" i="3" s="1"/>
  <c r="K173" i="3"/>
  <c r="F173" i="3" s="1"/>
  <c r="K172" i="3"/>
  <c r="F172" i="3" s="1"/>
  <c r="K171" i="3"/>
  <c r="F171" i="3" s="1"/>
  <c r="K170" i="3"/>
  <c r="F170" i="3" s="1"/>
  <c r="K169" i="3"/>
  <c r="F169" i="3" s="1"/>
  <c r="K168" i="3"/>
  <c r="F168" i="3" s="1"/>
  <c r="K167" i="3"/>
  <c r="F167" i="3" s="1"/>
  <c r="K166" i="3"/>
  <c r="F166" i="3" s="1"/>
  <c r="K165" i="3"/>
  <c r="F165" i="3"/>
  <c r="K164" i="3"/>
  <c r="F164" i="3" s="1"/>
  <c r="K163" i="3"/>
  <c r="F163" i="3" s="1"/>
  <c r="K162" i="3"/>
  <c r="F162" i="3" s="1"/>
  <c r="K161" i="3"/>
  <c r="F161" i="3" s="1"/>
  <c r="K160" i="3"/>
  <c r="F160" i="3" s="1"/>
  <c r="K159" i="3"/>
  <c r="F159" i="3"/>
  <c r="K158" i="3"/>
  <c r="F158" i="3" s="1"/>
  <c r="K157" i="3"/>
  <c r="F157" i="3" s="1"/>
  <c r="K156" i="3"/>
  <c r="F156" i="3" s="1"/>
  <c r="K155" i="3"/>
  <c r="F155" i="3" s="1"/>
  <c r="K154" i="3"/>
  <c r="F154" i="3" s="1"/>
  <c r="K153" i="3"/>
  <c r="F153" i="3"/>
  <c r="K152" i="3"/>
  <c r="F152" i="3" s="1"/>
  <c r="K151" i="3"/>
  <c r="F151" i="3" s="1"/>
  <c r="K150" i="3"/>
  <c r="F150" i="3" s="1"/>
  <c r="K149" i="3"/>
  <c r="F149" i="3" s="1"/>
  <c r="K148" i="3"/>
  <c r="F148" i="3" s="1"/>
  <c r="K147" i="3"/>
  <c r="F147" i="3" s="1"/>
  <c r="K146" i="3"/>
  <c r="F146" i="3" s="1"/>
  <c r="K145" i="3"/>
  <c r="F145" i="3" s="1"/>
  <c r="K144" i="3"/>
  <c r="F144" i="3" s="1"/>
  <c r="K143" i="3"/>
  <c r="F143" i="3" s="1"/>
  <c r="K142" i="3"/>
  <c r="F142" i="3" s="1"/>
  <c r="K141" i="3"/>
  <c r="F141" i="3" s="1"/>
  <c r="K140" i="3"/>
  <c r="F140" i="3" s="1"/>
  <c r="K139" i="3"/>
  <c r="F139" i="3" s="1"/>
  <c r="K138" i="3"/>
  <c r="F138" i="3" s="1"/>
  <c r="K137" i="3"/>
  <c r="F137" i="3" s="1"/>
  <c r="K136" i="3"/>
  <c r="F136" i="3" s="1"/>
  <c r="K135" i="3"/>
  <c r="F135" i="3"/>
  <c r="K134" i="3"/>
  <c r="F134" i="3" s="1"/>
  <c r="K133" i="3"/>
  <c r="F133" i="3" s="1"/>
  <c r="K132" i="3"/>
  <c r="F132" i="3" s="1"/>
  <c r="K131" i="3"/>
  <c r="F131" i="3" s="1"/>
  <c r="K130" i="3"/>
  <c r="F130" i="3" s="1"/>
  <c r="K129" i="3"/>
  <c r="F129" i="3" s="1"/>
  <c r="K128" i="3"/>
  <c r="F128" i="3" s="1"/>
  <c r="K127" i="3"/>
  <c r="F127" i="3" s="1"/>
  <c r="K126" i="3"/>
  <c r="F126" i="3" s="1"/>
  <c r="K125" i="3"/>
  <c r="F125" i="3" s="1"/>
  <c r="K124" i="3"/>
  <c r="F124" i="3" s="1"/>
  <c r="K123" i="3"/>
  <c r="F123" i="3" s="1"/>
  <c r="K122" i="3"/>
  <c r="F122" i="3" s="1"/>
  <c r="K121" i="3"/>
  <c r="F121" i="3" s="1"/>
  <c r="K120" i="3"/>
  <c r="F120" i="3" s="1"/>
  <c r="K119" i="3"/>
  <c r="F119" i="3"/>
  <c r="K118" i="3"/>
  <c r="F118" i="3" s="1"/>
  <c r="K117" i="3"/>
  <c r="F117" i="3" s="1"/>
  <c r="K116" i="3"/>
  <c r="F116" i="3" s="1"/>
  <c r="K115" i="3"/>
  <c r="F115" i="3" s="1"/>
  <c r="K114" i="3"/>
  <c r="F114" i="3" s="1"/>
  <c r="K113" i="3"/>
  <c r="F113" i="3" s="1"/>
  <c r="K112" i="3"/>
  <c r="F112" i="3" s="1"/>
  <c r="K111" i="3"/>
  <c r="F111" i="3" s="1"/>
  <c r="K110" i="3"/>
  <c r="F110" i="3" s="1"/>
  <c r="K109" i="3"/>
  <c r="F109" i="3" s="1"/>
  <c r="K108" i="3"/>
  <c r="F108" i="3" s="1"/>
  <c r="K107" i="3"/>
  <c r="F107" i="3" s="1"/>
  <c r="K106" i="3"/>
  <c r="F106" i="3" s="1"/>
  <c r="K105" i="3"/>
  <c r="F105" i="3" s="1"/>
  <c r="K104" i="3"/>
  <c r="F104" i="3" s="1"/>
  <c r="K103" i="3"/>
  <c r="F103" i="3"/>
  <c r="K102" i="3"/>
  <c r="F102" i="3" s="1"/>
  <c r="K101" i="3"/>
  <c r="F101" i="3" s="1"/>
  <c r="K100" i="3"/>
  <c r="F100" i="3" s="1"/>
  <c r="K99" i="3"/>
  <c r="F99" i="3" s="1"/>
  <c r="K98" i="3"/>
  <c r="F98" i="3" s="1"/>
  <c r="K97" i="3"/>
  <c r="F97" i="3" s="1"/>
  <c r="K96" i="3"/>
  <c r="F96" i="3" s="1"/>
  <c r="K95" i="3"/>
  <c r="F95" i="3"/>
  <c r="K94" i="3"/>
  <c r="F94" i="3" s="1"/>
  <c r="K93" i="3"/>
  <c r="F93" i="3" s="1"/>
  <c r="K92" i="3"/>
  <c r="F92" i="3" s="1"/>
  <c r="K91" i="3"/>
  <c r="F91" i="3" s="1"/>
  <c r="K90" i="3"/>
  <c r="F90" i="3" s="1"/>
  <c r="K89" i="3"/>
  <c r="F89" i="3"/>
  <c r="K88" i="3"/>
  <c r="F88" i="3" s="1"/>
  <c r="K87" i="3"/>
  <c r="F87" i="3" s="1"/>
  <c r="K86" i="3"/>
  <c r="F86" i="3" s="1"/>
  <c r="K85" i="3"/>
  <c r="F85" i="3" s="1"/>
  <c r="K84" i="3"/>
  <c r="F84" i="3" s="1"/>
  <c r="K83" i="3"/>
  <c r="F83" i="3" s="1"/>
  <c r="K82" i="3"/>
  <c r="F82" i="3" s="1"/>
  <c r="K81" i="3"/>
  <c r="F81" i="3"/>
  <c r="K80" i="3"/>
  <c r="F80" i="3" s="1"/>
  <c r="K79" i="3"/>
  <c r="F79" i="3"/>
  <c r="K78" i="3"/>
  <c r="F78" i="3" s="1"/>
  <c r="K77" i="3"/>
  <c r="F77" i="3" s="1"/>
  <c r="K76" i="3"/>
  <c r="F76" i="3" s="1"/>
  <c r="K75" i="3"/>
  <c r="F75" i="3" s="1"/>
  <c r="K74" i="3"/>
  <c r="F74" i="3" s="1"/>
  <c r="K73" i="3"/>
  <c r="F73" i="3" s="1"/>
  <c r="K72" i="3"/>
  <c r="F72" i="3" s="1"/>
  <c r="K71" i="3"/>
  <c r="F71" i="3" s="1"/>
  <c r="K70" i="3"/>
  <c r="F70" i="3" s="1"/>
  <c r="K69" i="3"/>
  <c r="F69" i="3" s="1"/>
  <c r="K68" i="3"/>
  <c r="F68" i="3" s="1"/>
  <c r="K67" i="3"/>
  <c r="F67" i="3" s="1"/>
  <c r="K66" i="3"/>
  <c r="F66" i="3" s="1"/>
  <c r="K65" i="3"/>
  <c r="F65" i="3"/>
  <c r="K64" i="3"/>
  <c r="F64" i="3" s="1"/>
  <c r="K63" i="3"/>
  <c r="F63" i="3" s="1"/>
  <c r="K62" i="3"/>
  <c r="F62" i="3" s="1"/>
  <c r="K61" i="3"/>
  <c r="F61" i="3" s="1"/>
  <c r="K60" i="3"/>
  <c r="F60" i="3" s="1"/>
  <c r="K59" i="3"/>
  <c r="F59" i="3" s="1"/>
  <c r="K58" i="3"/>
  <c r="F58" i="3" s="1"/>
  <c r="K57" i="3"/>
  <c r="F57" i="3" s="1"/>
  <c r="K56" i="3"/>
  <c r="F56" i="3" s="1"/>
  <c r="K55" i="3"/>
  <c r="F55" i="3" s="1"/>
  <c r="K54" i="3"/>
  <c r="F54" i="3" s="1"/>
  <c r="K53" i="3"/>
  <c r="F53" i="3" s="1"/>
  <c r="K52" i="3"/>
  <c r="F52" i="3" s="1"/>
  <c r="K51" i="3"/>
  <c r="F51" i="3" s="1"/>
  <c r="K50" i="3"/>
  <c r="F50" i="3" s="1"/>
  <c r="K49" i="3"/>
  <c r="F49" i="3"/>
  <c r="K48" i="3"/>
  <c r="F48" i="3" s="1"/>
  <c r="K47" i="3"/>
  <c r="F47" i="3"/>
  <c r="K46" i="3"/>
  <c r="F46" i="3" s="1"/>
  <c r="K45" i="3"/>
  <c r="F45" i="3" s="1"/>
  <c r="K44" i="3"/>
  <c r="F44" i="3" s="1"/>
  <c r="K43" i="3"/>
  <c r="F43" i="3" s="1"/>
  <c r="K42" i="3"/>
  <c r="F42" i="3" s="1"/>
  <c r="K41" i="3"/>
  <c r="F41" i="3" s="1"/>
  <c r="K40" i="3"/>
  <c r="F40" i="3" s="1"/>
  <c r="K39" i="3"/>
  <c r="F39" i="3" s="1"/>
  <c r="K38" i="3"/>
  <c r="F38" i="3" s="1"/>
  <c r="K37" i="3"/>
  <c r="F37" i="3" s="1"/>
  <c r="K36" i="3"/>
  <c r="F36" i="3" s="1"/>
  <c r="K35" i="3"/>
  <c r="F35" i="3" s="1"/>
  <c r="K34" i="3"/>
  <c r="F34" i="3" s="1"/>
  <c r="K33" i="3"/>
  <c r="F33" i="3"/>
  <c r="K32" i="3"/>
  <c r="F32" i="3" s="1"/>
  <c r="K31" i="3"/>
  <c r="F31" i="3"/>
  <c r="K30" i="3"/>
  <c r="F30" i="3" s="1"/>
  <c r="K29" i="3"/>
  <c r="F29" i="3" s="1"/>
  <c r="K28" i="3"/>
  <c r="F28" i="3" s="1"/>
  <c r="K27" i="3"/>
  <c r="F27" i="3" s="1"/>
  <c r="K26" i="3"/>
  <c r="F26" i="3" s="1"/>
  <c r="K25" i="3"/>
  <c r="F25" i="3" s="1"/>
  <c r="K24" i="3"/>
  <c r="F24" i="3" s="1"/>
  <c r="K23" i="3"/>
  <c r="F23" i="3" s="1"/>
  <c r="K22" i="3"/>
  <c r="F22" i="3" s="1"/>
  <c r="K21" i="3"/>
  <c r="F21" i="3" s="1"/>
  <c r="K20" i="3"/>
  <c r="F20" i="3" s="1"/>
  <c r="K19" i="3"/>
  <c r="F19" i="3" s="1"/>
  <c r="K18" i="3"/>
  <c r="F18" i="3" s="1"/>
  <c r="K17" i="3"/>
  <c r="F17" i="3"/>
  <c r="K16" i="3"/>
  <c r="F16" i="3" s="1"/>
  <c r="K15" i="3"/>
  <c r="F15" i="3" s="1"/>
  <c r="K14" i="3"/>
  <c r="F14" i="3" s="1"/>
  <c r="K13" i="3"/>
  <c r="F13" i="3" s="1"/>
  <c r="K12" i="3"/>
  <c r="F12" i="3" s="1"/>
  <c r="K11" i="3"/>
  <c r="F11" i="3" s="1"/>
  <c r="K10" i="3"/>
  <c r="F10" i="3" s="1"/>
  <c r="K9" i="3"/>
  <c r="F9" i="3" s="1"/>
  <c r="K8" i="3"/>
  <c r="F8" i="3" s="1"/>
  <c r="K7" i="3"/>
  <c r="F7" i="3" s="1"/>
  <c r="K6" i="3"/>
  <c r="F6" i="3" s="1"/>
  <c r="K5" i="3"/>
  <c r="F5" i="3" s="1"/>
  <c r="K4" i="3"/>
  <c r="F4" i="3" s="1"/>
</calcChain>
</file>

<file path=xl/sharedStrings.xml><?xml version="1.0" encoding="utf-8"?>
<sst xmlns="http://schemas.openxmlformats.org/spreadsheetml/2006/main" count="1266" uniqueCount="286">
  <si>
    <t>ID</t>
  </si>
  <si>
    <t>Nombre (s)</t>
  </si>
  <si>
    <t>1er Apellido</t>
  </si>
  <si>
    <t>2do Apellido</t>
  </si>
  <si>
    <t>Denominación</t>
  </si>
  <si>
    <t>Monto beneficio</t>
  </si>
  <si>
    <t>Municipio</t>
  </si>
  <si>
    <t>Edad</t>
  </si>
  <si>
    <t>Sexo</t>
  </si>
  <si>
    <t>Localidad</t>
  </si>
  <si>
    <t>Horas máquina</t>
  </si>
  <si>
    <t>FISICA</t>
  </si>
  <si>
    <t>Masculino</t>
  </si>
  <si>
    <t>NO DISPONIBLE</t>
  </si>
  <si>
    <t>PEREZ</t>
  </si>
  <si>
    <t>Femenino</t>
  </si>
  <si>
    <t>MARTINEZ</t>
  </si>
  <si>
    <t>HERNANDEZ</t>
  </si>
  <si>
    <t>CRUZ</t>
  </si>
  <si>
    <t>GARCIA</t>
  </si>
  <si>
    <t>FLORES</t>
  </si>
  <si>
    <t>ORTIZ</t>
  </si>
  <si>
    <t>JOSE</t>
  </si>
  <si>
    <t>Genero</t>
  </si>
  <si>
    <t>Valido</t>
  </si>
  <si>
    <t>Autorizo</t>
  </si>
  <si>
    <t>_____________________________________</t>
  </si>
  <si>
    <t>Ing. José Antonio Granda González</t>
  </si>
  <si>
    <t>Ing. Juan Bonifacio Estrada Berg Ortiz</t>
  </si>
  <si>
    <t>Ing. José A. Llanes López</t>
  </si>
  <si>
    <t>Jefe de Departamento</t>
  </si>
  <si>
    <t>Director de Operación Hidráulica</t>
  </si>
  <si>
    <t>Director General de Recursos Hidráulicos</t>
  </si>
  <si>
    <t>CIPRIANO</t>
  </si>
  <si>
    <t>RAMIREZ</t>
  </si>
  <si>
    <t>GONZALEZ</t>
  </si>
  <si>
    <t>GREGORIO</t>
  </si>
  <si>
    <t>VICENTE</t>
  </si>
  <si>
    <t>MANUEL</t>
  </si>
  <si>
    <t>RODRIGUEZ</t>
  </si>
  <si>
    <t>DAVID</t>
  </si>
  <si>
    <t>CRISTINA</t>
  </si>
  <si>
    <t>EDUARDO</t>
  </si>
  <si>
    <t>ERASMO</t>
  </si>
  <si>
    <t>GUERRERO</t>
  </si>
  <si>
    <t>AURELIANO</t>
  </si>
  <si>
    <t>CARLOS</t>
  </si>
  <si>
    <t>ANTONIO</t>
  </si>
  <si>
    <t>LARA</t>
  </si>
  <si>
    <t>RAMOS</t>
  </si>
  <si>
    <t>JOSE LUIS</t>
  </si>
  <si>
    <t>FELIX</t>
  </si>
  <si>
    <t>FELIPE</t>
  </si>
  <si>
    <t>ANGEL</t>
  </si>
  <si>
    <t>RAFAEL</t>
  </si>
  <si>
    <t>RAYMUNDO</t>
  </si>
  <si>
    <t>CANO</t>
  </si>
  <si>
    <t>JUAN</t>
  </si>
  <si>
    <t>PABLO</t>
  </si>
  <si>
    <t>DIAZ</t>
  </si>
  <si>
    <t>EZEQUIEL</t>
  </si>
  <si>
    <t>MEDINA</t>
  </si>
  <si>
    <t>FRANCISCO</t>
  </si>
  <si>
    <t>SANCHEZ</t>
  </si>
  <si>
    <t>TORRES</t>
  </si>
  <si>
    <t>FAUSTO</t>
  </si>
  <si>
    <t>SEVERIANO</t>
  </si>
  <si>
    <t>GUTIERREZ</t>
  </si>
  <si>
    <t>PAZ</t>
  </si>
  <si>
    <t>CASTILLO</t>
  </si>
  <si>
    <t>CARDENAS</t>
  </si>
  <si>
    <t>SALAZAR</t>
  </si>
  <si>
    <t>LUIS</t>
  </si>
  <si>
    <t>MORALES</t>
  </si>
  <si>
    <t>FRANCISCO JAVIER</t>
  </si>
  <si>
    <t>JESUS</t>
  </si>
  <si>
    <t>RIVERA</t>
  </si>
  <si>
    <t>GERARDO</t>
  </si>
  <si>
    <t>ALEJANDRO</t>
  </si>
  <si>
    <t>CAMILO</t>
  </si>
  <si>
    <t>MALDONADO</t>
  </si>
  <si>
    <t>ABEL</t>
  </si>
  <si>
    <t>LOPEZ</t>
  </si>
  <si>
    <t>CARRIZALES</t>
  </si>
  <si>
    <t>JORGE</t>
  </si>
  <si>
    <t>GUADALUPE</t>
  </si>
  <si>
    <t>MARTIN</t>
  </si>
  <si>
    <t>CASIMIRO</t>
  </si>
  <si>
    <t>ARMANDO</t>
  </si>
  <si>
    <t>PALOMO</t>
  </si>
  <si>
    <t>RAMON</t>
  </si>
  <si>
    <t>GALLEGOS</t>
  </si>
  <si>
    <t>ESPARZA</t>
  </si>
  <si>
    <t>DANIEL</t>
  </si>
  <si>
    <t>IBARRA</t>
  </si>
  <si>
    <t>OFELIA</t>
  </si>
  <si>
    <t>MEDRANO</t>
  </si>
  <si>
    <t>ANDRES</t>
  </si>
  <si>
    <t>PUENTE</t>
  </si>
  <si>
    <t>RUIZ</t>
  </si>
  <si>
    <t>VAZQUEZ</t>
  </si>
  <si>
    <t>ALVARADO</t>
  </si>
  <si>
    <t>RODRIGO</t>
  </si>
  <si>
    <t>ROCHA</t>
  </si>
  <si>
    <t>JIMENEZ</t>
  </si>
  <si>
    <t>AURELIO</t>
  </si>
  <si>
    <t>ROSA</t>
  </si>
  <si>
    <t>SANTOS</t>
  </si>
  <si>
    <t>QUIÑONES</t>
  </si>
  <si>
    <t>Estación Ipiña</t>
  </si>
  <si>
    <t>Cerros Blancos</t>
  </si>
  <si>
    <t>Joya de Luna</t>
  </si>
  <si>
    <t>Los Avalos</t>
  </si>
  <si>
    <t>Nogalitos</t>
  </si>
  <si>
    <t>Santa Catarina</t>
  </si>
  <si>
    <t>Anteojos</t>
  </si>
  <si>
    <t>Los Sandoval</t>
  </si>
  <si>
    <t>El Cono</t>
  </si>
  <si>
    <t>El Tepetate</t>
  </si>
  <si>
    <t>La Alberca</t>
  </si>
  <si>
    <t>ALEJO</t>
  </si>
  <si>
    <t>MENDEZ</t>
  </si>
  <si>
    <t>OROZCO</t>
  </si>
  <si>
    <t>AMADO</t>
  </si>
  <si>
    <t>LORENZO</t>
  </si>
  <si>
    <t>MORA</t>
  </si>
  <si>
    <t>NAJERA</t>
  </si>
  <si>
    <t>ORTEGA</t>
  </si>
  <si>
    <t>PONCE</t>
  </si>
  <si>
    <t>CEDILLO</t>
  </si>
  <si>
    <t>BANDA</t>
  </si>
  <si>
    <t>MUÑIZ</t>
  </si>
  <si>
    <t>LEIJA</t>
  </si>
  <si>
    <t>GUZMAN</t>
  </si>
  <si>
    <t>JOSE ANTONIO</t>
  </si>
  <si>
    <t>GALARZA</t>
  </si>
  <si>
    <t>CASTRO</t>
  </si>
  <si>
    <t>MARICELA</t>
  </si>
  <si>
    <t>MARIA ESTELA</t>
  </si>
  <si>
    <t>GUILLERMO</t>
  </si>
  <si>
    <t>BRIONES</t>
  </si>
  <si>
    <t>VILLELA</t>
  </si>
  <si>
    <t>ANASTACIO</t>
  </si>
  <si>
    <t>JAVIER</t>
  </si>
  <si>
    <t>MONSIVAIS</t>
  </si>
  <si>
    <t>NIÑO</t>
  </si>
  <si>
    <t>LUISA</t>
  </si>
  <si>
    <t>MARGARITO</t>
  </si>
  <si>
    <t>GONZALO</t>
  </si>
  <si>
    <t>LUNA</t>
  </si>
  <si>
    <t>MATA</t>
  </si>
  <si>
    <t>AGUILAR</t>
  </si>
  <si>
    <t>SANDOVAL</t>
  </si>
  <si>
    <t>RICO</t>
  </si>
  <si>
    <t>EMILIO</t>
  </si>
  <si>
    <t>MARIA JUANA</t>
  </si>
  <si>
    <t>CUELLAR</t>
  </si>
  <si>
    <t>MARIA DEL SOCORRO</t>
  </si>
  <si>
    <t>FRAGA</t>
  </si>
  <si>
    <t>PASCUAL</t>
  </si>
  <si>
    <t>ROBLEDO</t>
  </si>
  <si>
    <t>ROSALIO</t>
  </si>
  <si>
    <t>CARMELA</t>
  </si>
  <si>
    <t>OLVERA</t>
  </si>
  <si>
    <t>ISMAEL</t>
  </si>
  <si>
    <t>VEGA</t>
  </si>
  <si>
    <t>AHUALULCO</t>
  </si>
  <si>
    <t>CARMEN</t>
  </si>
  <si>
    <t>GALINDO</t>
  </si>
  <si>
    <t>ELIDIO</t>
  </si>
  <si>
    <t>ESCOBAR</t>
  </si>
  <si>
    <t>ENCARNACION</t>
  </si>
  <si>
    <t>MANUELITO DE JESUS</t>
  </si>
  <si>
    <t>OLIVA</t>
  </si>
  <si>
    <t>AGAPITO</t>
  </si>
  <si>
    <t>San José del Tulillo</t>
  </si>
  <si>
    <t>VARELA</t>
  </si>
  <si>
    <t>M.</t>
  </si>
  <si>
    <t>LEIVA</t>
  </si>
  <si>
    <t>VILLANUEVA</t>
  </si>
  <si>
    <t>CERRITOS</t>
  </si>
  <si>
    <t>JUAN RAFAEL</t>
  </si>
  <si>
    <t>MARIA ANGELICA</t>
  </si>
  <si>
    <t>MARIA MERCEDES</t>
  </si>
  <si>
    <t>MARICARMEN</t>
  </si>
  <si>
    <t>COLLASO</t>
  </si>
  <si>
    <t>MOISES</t>
  </si>
  <si>
    <t>ARGUELLO</t>
  </si>
  <si>
    <t>NORAELIA</t>
  </si>
  <si>
    <t>SALDAÑA</t>
  </si>
  <si>
    <t>VIGIL</t>
  </si>
  <si>
    <t>AIDA</t>
  </si>
  <si>
    <t>PINTOR</t>
  </si>
  <si>
    <t>Aquiles Serdan</t>
  </si>
  <si>
    <t>ARACELY</t>
  </si>
  <si>
    <t>CARLOS ALBERTO</t>
  </si>
  <si>
    <t>OCOTILLO</t>
  </si>
  <si>
    <t>LEONARDO</t>
  </si>
  <si>
    <t>NORBERTA</t>
  </si>
  <si>
    <t>RIGOBERTO</t>
  </si>
  <si>
    <t>ARCELIA</t>
  </si>
  <si>
    <t>BRUNO</t>
  </si>
  <si>
    <t>CONSTANTINA</t>
  </si>
  <si>
    <t>DIONISIO</t>
  </si>
  <si>
    <t>EMA</t>
  </si>
  <si>
    <t>EMIRA</t>
  </si>
  <si>
    <t>GLADISH</t>
  </si>
  <si>
    <t>CERVANTE</t>
  </si>
  <si>
    <t>COLCHADO</t>
  </si>
  <si>
    <t>JUAN FRANCISCO</t>
  </si>
  <si>
    <t>MARIA LUISA</t>
  </si>
  <si>
    <t>SAN NICOLAS TOLENTINO</t>
  </si>
  <si>
    <t>BETANCOURT</t>
  </si>
  <si>
    <t>ARNOLDO</t>
  </si>
  <si>
    <t>DAMASO</t>
  </si>
  <si>
    <t>BARBOSA</t>
  </si>
  <si>
    <t>GALICIA</t>
  </si>
  <si>
    <t>ANTERO</t>
  </si>
  <si>
    <t>JOSE DOLORES</t>
  </si>
  <si>
    <t>AGAPITA</t>
  </si>
  <si>
    <t>SANTA CATARINA</t>
  </si>
  <si>
    <t>GOBELLAN</t>
  </si>
  <si>
    <t>ANELIZ</t>
  </si>
  <si>
    <t>AVELINO</t>
  </si>
  <si>
    <t>CALLETANO</t>
  </si>
  <si>
    <t>BUENO</t>
  </si>
  <si>
    <t>CARITINA</t>
  </si>
  <si>
    <t>CLEMENTINA</t>
  </si>
  <si>
    <t>CLORITA</t>
  </si>
  <si>
    <t>ELIA</t>
  </si>
  <si>
    <t>FAJARDO</t>
  </si>
  <si>
    <t>ELOY</t>
  </si>
  <si>
    <t>EUSTACIO</t>
  </si>
  <si>
    <t>FLAVIO</t>
  </si>
  <si>
    <t>HELVA</t>
  </si>
  <si>
    <t>BERENICE</t>
  </si>
  <si>
    <t>JONAS</t>
  </si>
  <si>
    <t>LIDOINE</t>
  </si>
  <si>
    <t>SALDIERNA</t>
  </si>
  <si>
    <t>LUIS DANIEL</t>
  </si>
  <si>
    <t>MARIA AMPARO</t>
  </si>
  <si>
    <t>MARICARMEN ARACELY</t>
  </si>
  <si>
    <t>NASIANCENO</t>
  </si>
  <si>
    <t>PROCORO</t>
  </si>
  <si>
    <t>SAVINA</t>
  </si>
  <si>
    <t>SEVERA</t>
  </si>
  <si>
    <t>SIRO</t>
  </si>
  <si>
    <t>BOTELLO</t>
  </si>
  <si>
    <t>TATIANA</t>
  </si>
  <si>
    <t>VALENTINA</t>
  </si>
  <si>
    <t>VIANEY</t>
  </si>
  <si>
    <t>SANTO DOMINGO</t>
  </si>
  <si>
    <t>Socorro de Dios</t>
  </si>
  <si>
    <t>RUEDA</t>
  </si>
  <si>
    <t>BERTHA ELENA</t>
  </si>
  <si>
    <t>MEZA</t>
  </si>
  <si>
    <t>BERNAL</t>
  </si>
  <si>
    <t>FLOR VALERIA</t>
  </si>
  <si>
    <t>TIERRA NUEVA</t>
  </si>
  <si>
    <t>J. JESUS</t>
  </si>
  <si>
    <t>AGUIRRE</t>
  </si>
  <si>
    <t>JOSE ALFONSO</t>
  </si>
  <si>
    <t>MARIA JAQUELINE</t>
  </si>
  <si>
    <t>MA. TERESA</t>
  </si>
  <si>
    <t>PEREYRA</t>
  </si>
  <si>
    <t>PIEDAD ANGELICA</t>
  </si>
  <si>
    <t>PIEDAD OMAR</t>
  </si>
  <si>
    <t>ANA ESTELA</t>
  </si>
  <si>
    <t>VILLA DE ARRIAGA</t>
  </si>
  <si>
    <t>JAVIER EDUARDO</t>
  </si>
  <si>
    <t>JORGE RICARDO</t>
  </si>
  <si>
    <t>JUAN ALEJANDRO</t>
  </si>
  <si>
    <t>FILOTEO</t>
  </si>
  <si>
    <t>CABREALES</t>
  </si>
  <si>
    <t>ESCALANTE</t>
  </si>
  <si>
    <t>VALENTIN</t>
  </si>
  <si>
    <t>ZARAGOZA</t>
  </si>
  <si>
    <t>HORACIO</t>
  </si>
  <si>
    <t>HORACIO ALEJANDRO</t>
  </si>
  <si>
    <t>J INES</t>
  </si>
  <si>
    <t>VALLE</t>
  </si>
  <si>
    <t>CIUDAD DEL MAÍZ</t>
  </si>
  <si>
    <t>Padrón de beneficiarios del "Programa para enfrentar el Estiaje con la Construcción de obras de almacenamiento de agua de lluvia"</t>
  </si>
  <si>
    <t xml:space="preserve">Fecha en que la persona se volvió beneficiaria del programa </t>
  </si>
  <si>
    <t>Apoyo otorgado</t>
  </si>
  <si>
    <t>Apoyo entregado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</si>
</sst>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 wrapText="1"/>
    </xf>
    <xf numFmtId="43" fontId="0" fillId="2" borderId="0" xfId="1" applyFont="1" applyFill="1" applyAlignment="1">
      <alignment horizontal="center" vertical="center" wrapText="1"/>
    </xf>
    <xf numFmtId="164" fontId="0" fillId="2" borderId="0" xfId="1" applyNumberFormat="1" applyFont="1" applyFill="1" applyAlignment="1">
      <alignment horizontal="center" vertical="center" wrapText="1"/>
    </xf>
    <xf numFmtId="43" fontId="1" fillId="0" borderId="0" xfId="1" applyAlignment="1">
      <alignment vertical="center"/>
    </xf>
    <xf numFmtId="164" fontId="0" fillId="0" borderId="0" xfId="1" applyNumberFormat="1" applyFont="1" applyAlignment="1">
      <alignment vertical="center"/>
    </xf>
    <xf numFmtId="43" fontId="0" fillId="0" borderId="0" xfId="1" applyFont="1" applyAlignment="1">
      <alignment vertical="center"/>
    </xf>
    <xf numFmtId="1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 wrapText="1"/>
    </xf>
    <xf numFmtId="14" fontId="0" fillId="0" borderId="0" xfId="1" applyNumberFormat="1" applyFont="1" applyAlignment="1">
      <alignment vertical="center"/>
    </xf>
    <xf numFmtId="0" fontId="0" fillId="0" borderId="0" xfId="0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A4886-EE78-4D19-A8C9-DC73FE59D56F}">
  <dimension ref="A1:N566"/>
  <sheetViews>
    <sheetView tabSelected="1" workbookViewId="0">
      <selection activeCell="A3" sqref="A3"/>
    </sheetView>
  </sheetViews>
  <sheetFormatPr baseColWidth="10" defaultRowHeight="15" x14ac:dyDescent="0.25"/>
  <cols>
    <col min="1" max="1" width="7.7109375" style="1" bestFit="1" customWidth="1"/>
    <col min="2" max="4" width="18.7109375" style="1" customWidth="1"/>
    <col min="5" max="5" width="13.5703125" style="1" customWidth="1"/>
    <col min="6" max="6" width="13.85546875" style="1" customWidth="1"/>
    <col min="7" max="7" width="23.140625" style="1" customWidth="1"/>
    <col min="8" max="8" width="10.5703125" style="1" customWidth="1"/>
    <col min="9" max="9" width="17.140625" style="1" customWidth="1"/>
    <col min="10" max="10" width="26.7109375" style="1" customWidth="1"/>
    <col min="11" max="11" width="11.42578125" style="1"/>
    <col min="12" max="12" width="21.7109375" style="1" customWidth="1"/>
    <col min="13" max="14" width="13.7109375" style="1" customWidth="1"/>
    <col min="15" max="16384" width="11.42578125" style="1"/>
  </cols>
  <sheetData>
    <row r="1" spans="1:14" ht="32.25" customHeight="1" x14ac:dyDescent="0.25">
      <c r="A1" s="10" t="s">
        <v>282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2"/>
      <c r="M1" s="12"/>
      <c r="N1" s="12"/>
    </row>
    <row r="2" spans="1:14" ht="18" customHeight="1" x14ac:dyDescent="0.25"/>
    <row r="3" spans="1:14" ht="30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2" t="s">
        <v>6</v>
      </c>
      <c r="H3" s="4" t="s">
        <v>7</v>
      </c>
      <c r="I3" s="2" t="s">
        <v>8</v>
      </c>
      <c r="J3" s="2" t="s">
        <v>9</v>
      </c>
      <c r="K3" s="3" t="s">
        <v>10</v>
      </c>
      <c r="L3" s="3" t="s">
        <v>283</v>
      </c>
      <c r="M3" s="3" t="s">
        <v>284</v>
      </c>
      <c r="N3" s="3" t="s">
        <v>285</v>
      </c>
    </row>
    <row r="4" spans="1:14" ht="18" customHeight="1" x14ac:dyDescent="0.25">
      <c r="A4" s="1">
        <v>1</v>
      </c>
      <c r="B4" s="1" t="s">
        <v>78</v>
      </c>
      <c r="C4" s="1" t="s">
        <v>35</v>
      </c>
      <c r="D4" s="1" t="s">
        <v>91</v>
      </c>
      <c r="E4" s="1" t="s">
        <v>11</v>
      </c>
      <c r="F4" s="5">
        <f t="shared" ref="F4:F67" si="0">+K4*2000</f>
        <v>20000</v>
      </c>
      <c r="G4" s="1" t="s">
        <v>166</v>
      </c>
      <c r="H4" s="6">
        <v>57</v>
      </c>
      <c r="I4" s="1" t="s">
        <v>12</v>
      </c>
      <c r="J4" s="1" t="s">
        <v>109</v>
      </c>
      <c r="K4" s="7">
        <f>150/15</f>
        <v>10</v>
      </c>
      <c r="L4" s="11">
        <v>43923</v>
      </c>
      <c r="M4" s="7">
        <v>13700</v>
      </c>
      <c r="N4" s="7">
        <v>13700</v>
      </c>
    </row>
    <row r="5" spans="1:14" ht="18" customHeight="1" x14ac:dyDescent="0.25">
      <c r="A5" s="1">
        <v>2</v>
      </c>
      <c r="B5" s="1" t="s">
        <v>78</v>
      </c>
      <c r="C5" s="1" t="s">
        <v>125</v>
      </c>
      <c r="D5" s="1" t="s">
        <v>153</v>
      </c>
      <c r="E5" s="1" t="s">
        <v>11</v>
      </c>
      <c r="F5" s="5">
        <f t="shared" si="0"/>
        <v>20000</v>
      </c>
      <c r="G5" s="1" t="s">
        <v>166</v>
      </c>
      <c r="H5" s="6">
        <v>78</v>
      </c>
      <c r="I5" s="1" t="s">
        <v>12</v>
      </c>
      <c r="J5" s="1" t="s">
        <v>109</v>
      </c>
      <c r="K5" s="7">
        <f t="shared" ref="K5:K18" si="1">150/15</f>
        <v>10</v>
      </c>
      <c r="L5" s="11">
        <v>43923</v>
      </c>
      <c r="M5" s="7">
        <v>13700</v>
      </c>
      <c r="N5" s="7">
        <v>13700</v>
      </c>
    </row>
    <row r="6" spans="1:14" ht="18" customHeight="1" x14ac:dyDescent="0.25">
      <c r="A6" s="1">
        <v>3</v>
      </c>
      <c r="B6" s="1" t="s">
        <v>53</v>
      </c>
      <c r="C6" s="1" t="s">
        <v>82</v>
      </c>
      <c r="D6" s="1" t="s">
        <v>71</v>
      </c>
      <c r="E6" s="1" t="s">
        <v>11</v>
      </c>
      <c r="F6" s="5">
        <f t="shared" si="0"/>
        <v>20000</v>
      </c>
      <c r="G6" s="1" t="s">
        <v>166</v>
      </c>
      <c r="H6" s="6">
        <v>76</v>
      </c>
      <c r="I6" s="1" t="s">
        <v>12</v>
      </c>
      <c r="J6" s="1" t="s">
        <v>109</v>
      </c>
      <c r="K6" s="7">
        <f t="shared" si="1"/>
        <v>10</v>
      </c>
      <c r="L6" s="11">
        <v>43923</v>
      </c>
      <c r="M6" s="7">
        <v>13700</v>
      </c>
      <c r="N6" s="7">
        <v>13700</v>
      </c>
    </row>
    <row r="7" spans="1:14" ht="18" customHeight="1" x14ac:dyDescent="0.25">
      <c r="A7" s="1">
        <v>4</v>
      </c>
      <c r="B7" s="1" t="s">
        <v>167</v>
      </c>
      <c r="C7" s="1" t="s">
        <v>168</v>
      </c>
      <c r="D7" s="1" t="s">
        <v>14</v>
      </c>
      <c r="E7" s="1" t="s">
        <v>11</v>
      </c>
      <c r="F7" s="5">
        <f t="shared" si="0"/>
        <v>20000</v>
      </c>
      <c r="G7" s="1" t="s">
        <v>166</v>
      </c>
      <c r="H7" s="6">
        <v>67</v>
      </c>
      <c r="I7" s="1" t="s">
        <v>15</v>
      </c>
      <c r="J7" s="1" t="s">
        <v>109</v>
      </c>
      <c r="K7" s="7">
        <f t="shared" si="1"/>
        <v>10</v>
      </c>
      <c r="L7" s="11">
        <v>43923</v>
      </c>
      <c r="M7" s="7">
        <v>13700</v>
      </c>
      <c r="N7" s="7">
        <v>13700</v>
      </c>
    </row>
    <row r="8" spans="1:14" ht="18" customHeight="1" x14ac:dyDescent="0.25">
      <c r="A8" s="1">
        <v>5</v>
      </c>
      <c r="B8" s="1" t="s">
        <v>169</v>
      </c>
      <c r="C8" s="1" t="s">
        <v>170</v>
      </c>
      <c r="D8" s="1" t="s">
        <v>76</v>
      </c>
      <c r="E8" s="1" t="s">
        <v>11</v>
      </c>
      <c r="F8" s="5">
        <f t="shared" si="0"/>
        <v>20000</v>
      </c>
      <c r="G8" s="1" t="s">
        <v>166</v>
      </c>
      <c r="H8" s="6">
        <v>55</v>
      </c>
      <c r="I8" s="1" t="s">
        <v>12</v>
      </c>
      <c r="J8" s="1" t="s">
        <v>109</v>
      </c>
      <c r="K8" s="7">
        <f t="shared" si="1"/>
        <v>10</v>
      </c>
      <c r="L8" s="11">
        <v>43923</v>
      </c>
      <c r="M8" s="7">
        <v>13700</v>
      </c>
      <c r="N8" s="7">
        <v>13700</v>
      </c>
    </row>
    <row r="9" spans="1:14" ht="18" customHeight="1" x14ac:dyDescent="0.25">
      <c r="A9" s="1">
        <v>6</v>
      </c>
      <c r="B9" s="1" t="s">
        <v>171</v>
      </c>
      <c r="C9" s="1" t="s">
        <v>76</v>
      </c>
      <c r="D9" s="1" t="s">
        <v>120</v>
      </c>
      <c r="E9" s="1" t="s">
        <v>11</v>
      </c>
      <c r="F9" s="5">
        <f t="shared" si="0"/>
        <v>20000</v>
      </c>
      <c r="G9" s="1" t="s">
        <v>166</v>
      </c>
      <c r="H9" s="6">
        <v>80</v>
      </c>
      <c r="I9" s="1" t="s">
        <v>12</v>
      </c>
      <c r="J9" s="1" t="s">
        <v>109</v>
      </c>
      <c r="K9" s="7">
        <f t="shared" si="1"/>
        <v>10</v>
      </c>
      <c r="L9" s="11">
        <v>43923</v>
      </c>
      <c r="M9" s="7">
        <v>13700</v>
      </c>
      <c r="N9" s="7">
        <v>13700</v>
      </c>
    </row>
    <row r="10" spans="1:14" ht="18" customHeight="1" x14ac:dyDescent="0.25">
      <c r="A10" s="1">
        <v>7</v>
      </c>
      <c r="B10" s="1" t="s">
        <v>52</v>
      </c>
      <c r="C10" s="1" t="s">
        <v>99</v>
      </c>
      <c r="D10" s="1" t="s">
        <v>99</v>
      </c>
      <c r="E10" s="1" t="s">
        <v>11</v>
      </c>
      <c r="F10" s="5">
        <f t="shared" si="0"/>
        <v>20000</v>
      </c>
      <c r="G10" s="1" t="s">
        <v>166</v>
      </c>
      <c r="H10" s="6">
        <v>56</v>
      </c>
      <c r="I10" s="1" t="s">
        <v>12</v>
      </c>
      <c r="J10" s="1" t="s">
        <v>109</v>
      </c>
      <c r="K10" s="7">
        <f t="shared" si="1"/>
        <v>10</v>
      </c>
      <c r="L10" s="11">
        <v>43923</v>
      </c>
      <c r="M10" s="7">
        <v>13700</v>
      </c>
      <c r="N10" s="7">
        <v>13700</v>
      </c>
    </row>
    <row r="11" spans="1:14" ht="18" customHeight="1" x14ac:dyDescent="0.25">
      <c r="A11" s="1">
        <v>8</v>
      </c>
      <c r="B11" s="1" t="s">
        <v>51</v>
      </c>
      <c r="C11" s="1" t="s">
        <v>140</v>
      </c>
      <c r="D11" s="1" t="s">
        <v>145</v>
      </c>
      <c r="E11" s="1" t="s">
        <v>11</v>
      </c>
      <c r="F11" s="5">
        <f t="shared" si="0"/>
        <v>20000</v>
      </c>
      <c r="G11" s="1" t="s">
        <v>166</v>
      </c>
      <c r="H11" s="6">
        <v>56</v>
      </c>
      <c r="I11" s="1" t="s">
        <v>12</v>
      </c>
      <c r="J11" s="1" t="s">
        <v>109</v>
      </c>
      <c r="K11" s="7">
        <f t="shared" si="1"/>
        <v>10</v>
      </c>
      <c r="L11" s="11">
        <v>43923</v>
      </c>
      <c r="M11" s="7">
        <v>13700</v>
      </c>
      <c r="N11" s="7">
        <v>13700</v>
      </c>
    </row>
    <row r="12" spans="1:14" ht="18" customHeight="1" x14ac:dyDescent="0.25">
      <c r="A12" s="1">
        <v>9</v>
      </c>
      <c r="B12" s="1" t="s">
        <v>62</v>
      </c>
      <c r="C12" s="1" t="s">
        <v>140</v>
      </c>
      <c r="D12" s="1" t="s">
        <v>145</v>
      </c>
      <c r="E12" s="1" t="s">
        <v>11</v>
      </c>
      <c r="F12" s="5">
        <f t="shared" si="0"/>
        <v>20000</v>
      </c>
      <c r="G12" s="1" t="s">
        <v>166</v>
      </c>
      <c r="H12" s="6">
        <v>57</v>
      </c>
      <c r="I12" s="1" t="s">
        <v>12</v>
      </c>
      <c r="J12" s="1" t="s">
        <v>109</v>
      </c>
      <c r="K12" s="7">
        <f t="shared" si="1"/>
        <v>10</v>
      </c>
      <c r="L12" s="11">
        <v>43923</v>
      </c>
      <c r="M12" s="7">
        <v>13700</v>
      </c>
      <c r="N12" s="7">
        <v>13700</v>
      </c>
    </row>
    <row r="13" spans="1:14" ht="18" customHeight="1" x14ac:dyDescent="0.25">
      <c r="A13" s="1">
        <v>10</v>
      </c>
      <c r="B13" s="1" t="s">
        <v>22</v>
      </c>
      <c r="C13" s="1" t="s">
        <v>125</v>
      </c>
      <c r="D13" s="1" t="s">
        <v>153</v>
      </c>
      <c r="E13" s="1" t="s">
        <v>11</v>
      </c>
      <c r="F13" s="5">
        <f t="shared" si="0"/>
        <v>20000</v>
      </c>
      <c r="G13" s="1" t="s">
        <v>166</v>
      </c>
      <c r="H13" s="6">
        <v>68</v>
      </c>
      <c r="I13" s="1" t="s">
        <v>12</v>
      </c>
      <c r="J13" s="1" t="s">
        <v>109</v>
      </c>
      <c r="K13" s="7">
        <f t="shared" si="1"/>
        <v>10</v>
      </c>
      <c r="L13" s="11">
        <v>43923</v>
      </c>
      <c r="M13" s="7">
        <v>13700</v>
      </c>
      <c r="N13" s="7">
        <v>13700</v>
      </c>
    </row>
    <row r="14" spans="1:14" ht="18" customHeight="1" x14ac:dyDescent="0.25">
      <c r="A14" s="1">
        <v>11</v>
      </c>
      <c r="B14" s="1" t="s">
        <v>50</v>
      </c>
      <c r="C14" s="1" t="s">
        <v>125</v>
      </c>
      <c r="D14" s="1" t="s">
        <v>39</v>
      </c>
      <c r="E14" s="1" t="s">
        <v>11</v>
      </c>
      <c r="F14" s="5">
        <f t="shared" si="0"/>
        <v>20000</v>
      </c>
      <c r="G14" s="1" t="s">
        <v>166</v>
      </c>
      <c r="H14" s="6">
        <v>52</v>
      </c>
      <c r="I14" s="1" t="s">
        <v>12</v>
      </c>
      <c r="J14" s="1" t="s">
        <v>109</v>
      </c>
      <c r="K14" s="7">
        <f t="shared" si="1"/>
        <v>10</v>
      </c>
      <c r="L14" s="11">
        <v>43923</v>
      </c>
      <c r="M14" s="7">
        <v>13700</v>
      </c>
      <c r="N14" s="7">
        <v>13700</v>
      </c>
    </row>
    <row r="15" spans="1:14" ht="18" customHeight="1" x14ac:dyDescent="0.25">
      <c r="A15" s="1">
        <v>12</v>
      </c>
      <c r="B15" s="1" t="s">
        <v>57</v>
      </c>
      <c r="C15" s="1" t="s">
        <v>76</v>
      </c>
      <c r="D15" s="1" t="s">
        <v>170</v>
      </c>
      <c r="E15" s="1" t="s">
        <v>11</v>
      </c>
      <c r="F15" s="5">
        <f t="shared" si="0"/>
        <v>20000</v>
      </c>
      <c r="G15" s="1" t="s">
        <v>166</v>
      </c>
      <c r="H15" s="6">
        <v>59</v>
      </c>
      <c r="I15" s="1" t="s">
        <v>12</v>
      </c>
      <c r="J15" s="1" t="s">
        <v>109</v>
      </c>
      <c r="K15" s="7">
        <f t="shared" si="1"/>
        <v>10</v>
      </c>
      <c r="L15" s="11">
        <v>43923</v>
      </c>
      <c r="M15" s="7">
        <v>13700</v>
      </c>
      <c r="N15" s="7">
        <v>13700</v>
      </c>
    </row>
    <row r="16" spans="1:14" ht="18" customHeight="1" x14ac:dyDescent="0.25">
      <c r="A16" s="1">
        <v>13</v>
      </c>
      <c r="B16" s="1" t="s">
        <v>172</v>
      </c>
      <c r="C16" s="1" t="s">
        <v>173</v>
      </c>
      <c r="D16" s="1" t="s">
        <v>168</v>
      </c>
      <c r="E16" s="1" t="s">
        <v>11</v>
      </c>
      <c r="F16" s="5">
        <f t="shared" si="0"/>
        <v>20000</v>
      </c>
      <c r="G16" s="1" t="s">
        <v>166</v>
      </c>
      <c r="H16" s="6">
        <v>47</v>
      </c>
      <c r="I16" s="1" t="s">
        <v>12</v>
      </c>
      <c r="J16" s="1" t="s">
        <v>109</v>
      </c>
      <c r="K16" s="7">
        <f t="shared" si="1"/>
        <v>10</v>
      </c>
      <c r="L16" s="11">
        <v>43923</v>
      </c>
      <c r="M16" s="7">
        <v>13700</v>
      </c>
      <c r="N16" s="7">
        <v>13700</v>
      </c>
    </row>
    <row r="17" spans="1:14" ht="18" customHeight="1" x14ac:dyDescent="0.25">
      <c r="A17" s="1">
        <v>14</v>
      </c>
      <c r="B17" s="1" t="s">
        <v>147</v>
      </c>
      <c r="C17" s="1" t="s">
        <v>173</v>
      </c>
      <c r="D17" s="1" t="s">
        <v>168</v>
      </c>
      <c r="E17" s="1" t="s">
        <v>11</v>
      </c>
      <c r="F17" s="5">
        <f t="shared" si="0"/>
        <v>20000</v>
      </c>
      <c r="G17" s="1" t="s">
        <v>166</v>
      </c>
      <c r="H17" s="6">
        <v>52</v>
      </c>
      <c r="I17" s="1" t="s">
        <v>12</v>
      </c>
      <c r="J17" s="1" t="s">
        <v>109</v>
      </c>
      <c r="K17" s="7">
        <f t="shared" si="1"/>
        <v>10</v>
      </c>
      <c r="L17" s="11">
        <v>43923</v>
      </c>
      <c r="M17" s="7">
        <v>13700</v>
      </c>
      <c r="N17" s="7">
        <v>13700</v>
      </c>
    </row>
    <row r="18" spans="1:14" ht="18" customHeight="1" x14ac:dyDescent="0.25">
      <c r="A18" s="1">
        <v>15</v>
      </c>
      <c r="B18" s="1" t="s">
        <v>37</v>
      </c>
      <c r="C18" s="1" t="s">
        <v>165</v>
      </c>
      <c r="D18" s="1" t="s">
        <v>19</v>
      </c>
      <c r="E18" s="1" t="s">
        <v>11</v>
      </c>
      <c r="F18" s="5">
        <f t="shared" si="0"/>
        <v>20000</v>
      </c>
      <c r="G18" s="1" t="s">
        <v>166</v>
      </c>
      <c r="H18" s="6">
        <v>78</v>
      </c>
      <c r="I18" s="1" t="s">
        <v>12</v>
      </c>
      <c r="J18" s="1" t="s">
        <v>109</v>
      </c>
      <c r="K18" s="7">
        <f t="shared" si="1"/>
        <v>10</v>
      </c>
      <c r="L18" s="11">
        <v>43923</v>
      </c>
      <c r="M18" s="7">
        <v>13700</v>
      </c>
      <c r="N18" s="7">
        <v>13700</v>
      </c>
    </row>
    <row r="19" spans="1:14" ht="18" customHeight="1" x14ac:dyDescent="0.25">
      <c r="A19" s="1">
        <v>16</v>
      </c>
      <c r="B19" s="1" t="s">
        <v>174</v>
      </c>
      <c r="C19" s="1" t="s">
        <v>141</v>
      </c>
      <c r="D19" s="1" t="s">
        <v>132</v>
      </c>
      <c r="E19" s="1" t="s">
        <v>11</v>
      </c>
      <c r="F19" s="5">
        <f t="shared" si="0"/>
        <v>13333.333333333334</v>
      </c>
      <c r="G19" s="1" t="s">
        <v>166</v>
      </c>
      <c r="H19" s="6">
        <v>72</v>
      </c>
      <c r="I19" s="1" t="s">
        <v>12</v>
      </c>
      <c r="J19" s="1" t="s">
        <v>175</v>
      </c>
      <c r="K19" s="7">
        <f>100/15</f>
        <v>6.666666666666667</v>
      </c>
      <c r="L19" s="11">
        <v>43923</v>
      </c>
      <c r="M19" s="7">
        <v>9133.3333333333339</v>
      </c>
      <c r="N19" s="7">
        <v>9133.3333333333339</v>
      </c>
    </row>
    <row r="20" spans="1:14" ht="18" customHeight="1" x14ac:dyDescent="0.25">
      <c r="A20" s="1">
        <v>17</v>
      </c>
      <c r="B20" s="1" t="s">
        <v>142</v>
      </c>
      <c r="C20" s="1" t="s">
        <v>176</v>
      </c>
      <c r="D20" s="1" t="s">
        <v>100</v>
      </c>
      <c r="E20" s="1" t="s">
        <v>11</v>
      </c>
      <c r="F20" s="5">
        <f t="shared" si="0"/>
        <v>13333.333333333334</v>
      </c>
      <c r="G20" s="1" t="s">
        <v>166</v>
      </c>
      <c r="H20" s="6">
        <v>82</v>
      </c>
      <c r="I20" s="1" t="s">
        <v>12</v>
      </c>
      <c r="J20" s="1" t="s">
        <v>175</v>
      </c>
      <c r="K20" s="7">
        <f t="shared" ref="K20:K33" si="2">100/15</f>
        <v>6.666666666666667</v>
      </c>
      <c r="L20" s="11">
        <v>43923</v>
      </c>
      <c r="M20" s="7">
        <v>9133.3333333333339</v>
      </c>
      <c r="N20" s="7">
        <v>9133.3333333333339</v>
      </c>
    </row>
    <row r="21" spans="1:14" ht="18" customHeight="1" x14ac:dyDescent="0.25">
      <c r="A21" s="1">
        <v>18</v>
      </c>
      <c r="B21" s="1" t="s">
        <v>47</v>
      </c>
      <c r="C21" s="1" t="s">
        <v>132</v>
      </c>
      <c r="D21" s="1" t="s">
        <v>144</v>
      </c>
      <c r="E21" s="1" t="s">
        <v>11</v>
      </c>
      <c r="F21" s="5">
        <f t="shared" si="0"/>
        <v>13333.333333333334</v>
      </c>
      <c r="G21" s="1" t="s">
        <v>166</v>
      </c>
      <c r="H21" s="6">
        <v>64</v>
      </c>
      <c r="I21" s="1" t="s">
        <v>12</v>
      </c>
      <c r="J21" s="1" t="s">
        <v>175</v>
      </c>
      <c r="K21" s="7">
        <f t="shared" si="2"/>
        <v>6.666666666666667</v>
      </c>
      <c r="L21" s="11">
        <v>43923</v>
      </c>
      <c r="M21" s="7">
        <v>9133.3333333333339</v>
      </c>
      <c r="N21" s="7">
        <v>9133.3333333333339</v>
      </c>
    </row>
    <row r="22" spans="1:14" ht="18" customHeight="1" x14ac:dyDescent="0.25">
      <c r="A22" s="1">
        <v>19</v>
      </c>
      <c r="B22" s="1" t="s">
        <v>87</v>
      </c>
      <c r="C22" s="1" t="s">
        <v>132</v>
      </c>
      <c r="D22" s="1" t="s">
        <v>149</v>
      </c>
      <c r="E22" s="1" t="s">
        <v>11</v>
      </c>
      <c r="F22" s="5">
        <f t="shared" si="0"/>
        <v>13333.333333333334</v>
      </c>
      <c r="G22" s="1" t="s">
        <v>166</v>
      </c>
      <c r="H22" s="6">
        <v>83</v>
      </c>
      <c r="I22" s="1" t="s">
        <v>12</v>
      </c>
      <c r="J22" s="1" t="s">
        <v>175</v>
      </c>
      <c r="K22" s="7">
        <f t="shared" si="2"/>
        <v>6.666666666666667</v>
      </c>
      <c r="L22" s="11">
        <v>43923</v>
      </c>
      <c r="M22" s="7">
        <v>9133.3333333333339</v>
      </c>
      <c r="N22" s="7">
        <v>9133.3333333333339</v>
      </c>
    </row>
    <row r="23" spans="1:14" ht="18" customHeight="1" x14ac:dyDescent="0.25">
      <c r="A23" s="1">
        <v>20</v>
      </c>
      <c r="B23" s="1" t="s">
        <v>33</v>
      </c>
      <c r="C23" s="1" t="s">
        <v>132</v>
      </c>
      <c r="D23" s="1" t="s">
        <v>98</v>
      </c>
      <c r="E23" s="1" t="s">
        <v>11</v>
      </c>
      <c r="F23" s="5">
        <f t="shared" si="0"/>
        <v>13333.333333333334</v>
      </c>
      <c r="G23" s="1" t="s">
        <v>166</v>
      </c>
      <c r="H23" s="6">
        <v>64</v>
      </c>
      <c r="I23" s="1" t="s">
        <v>12</v>
      </c>
      <c r="J23" s="1" t="s">
        <v>175</v>
      </c>
      <c r="K23" s="7">
        <f t="shared" si="2"/>
        <v>6.666666666666667</v>
      </c>
      <c r="L23" s="11">
        <v>43923</v>
      </c>
      <c r="M23" s="7">
        <v>9133.3333333333339</v>
      </c>
      <c r="N23" s="7">
        <v>9133.3333333333339</v>
      </c>
    </row>
    <row r="24" spans="1:14" ht="18" customHeight="1" x14ac:dyDescent="0.25">
      <c r="A24" s="1">
        <v>21</v>
      </c>
      <c r="B24" s="1" t="s">
        <v>42</v>
      </c>
      <c r="C24" s="1" t="s">
        <v>132</v>
      </c>
      <c r="D24" s="1" t="s">
        <v>92</v>
      </c>
      <c r="E24" s="1" t="s">
        <v>11</v>
      </c>
      <c r="F24" s="5">
        <f t="shared" si="0"/>
        <v>13333.333333333334</v>
      </c>
      <c r="G24" s="1" t="s">
        <v>166</v>
      </c>
      <c r="H24" s="6">
        <v>32</v>
      </c>
      <c r="I24" s="1" t="s">
        <v>12</v>
      </c>
      <c r="J24" s="1" t="s">
        <v>175</v>
      </c>
      <c r="K24" s="7">
        <f t="shared" si="2"/>
        <v>6.666666666666667</v>
      </c>
      <c r="L24" s="11">
        <v>43923</v>
      </c>
      <c r="M24" s="7">
        <v>9133.3333333333339</v>
      </c>
      <c r="N24" s="7">
        <v>9133.3333333333339</v>
      </c>
    </row>
    <row r="25" spans="1:14" ht="18" customHeight="1" x14ac:dyDescent="0.25">
      <c r="A25" s="1">
        <v>22</v>
      </c>
      <c r="B25" s="1" t="s">
        <v>52</v>
      </c>
      <c r="C25" s="1" t="s">
        <v>141</v>
      </c>
      <c r="D25" s="1" t="s">
        <v>176</v>
      </c>
      <c r="E25" s="1" t="s">
        <v>11</v>
      </c>
      <c r="F25" s="5">
        <f t="shared" si="0"/>
        <v>13333.333333333334</v>
      </c>
      <c r="G25" s="1" t="s">
        <v>166</v>
      </c>
      <c r="H25" s="6">
        <v>52</v>
      </c>
      <c r="I25" s="1" t="s">
        <v>12</v>
      </c>
      <c r="J25" s="1" t="s">
        <v>175</v>
      </c>
      <c r="K25" s="7">
        <f t="shared" si="2"/>
        <v>6.666666666666667</v>
      </c>
      <c r="L25" s="11">
        <v>43923</v>
      </c>
      <c r="M25" s="7">
        <v>9133.3333333333339</v>
      </c>
      <c r="N25" s="7">
        <v>9133.3333333333339</v>
      </c>
    </row>
    <row r="26" spans="1:14" ht="18" customHeight="1" x14ac:dyDescent="0.25">
      <c r="A26" s="1">
        <v>23</v>
      </c>
      <c r="B26" s="1" t="s">
        <v>85</v>
      </c>
      <c r="C26" s="1" t="s">
        <v>153</v>
      </c>
      <c r="D26" s="1" t="s">
        <v>18</v>
      </c>
      <c r="E26" s="1" t="s">
        <v>11</v>
      </c>
      <c r="F26" s="5">
        <f t="shared" si="0"/>
        <v>13333.333333333334</v>
      </c>
      <c r="G26" s="1" t="s">
        <v>166</v>
      </c>
      <c r="H26" s="6">
        <v>74</v>
      </c>
      <c r="I26" s="1" t="s">
        <v>12</v>
      </c>
      <c r="J26" s="1" t="s">
        <v>175</v>
      </c>
      <c r="K26" s="7">
        <f t="shared" si="2"/>
        <v>6.666666666666667</v>
      </c>
      <c r="L26" s="11">
        <v>43923</v>
      </c>
      <c r="M26" s="7">
        <v>9133.3333333333339</v>
      </c>
      <c r="N26" s="7">
        <v>9133.3333333333339</v>
      </c>
    </row>
    <row r="27" spans="1:14" ht="18" customHeight="1" x14ac:dyDescent="0.25">
      <c r="A27" s="1">
        <v>24</v>
      </c>
      <c r="B27" s="1" t="s">
        <v>139</v>
      </c>
      <c r="C27" s="1" t="s">
        <v>76</v>
      </c>
      <c r="D27" s="1" t="s">
        <v>144</v>
      </c>
      <c r="E27" s="1" t="s">
        <v>11</v>
      </c>
      <c r="F27" s="5">
        <f t="shared" si="0"/>
        <v>13333.333333333334</v>
      </c>
      <c r="G27" s="1" t="s">
        <v>166</v>
      </c>
      <c r="H27" s="6">
        <v>73</v>
      </c>
      <c r="I27" s="1" t="s">
        <v>12</v>
      </c>
      <c r="J27" s="1" t="s">
        <v>175</v>
      </c>
      <c r="K27" s="7">
        <f t="shared" si="2"/>
        <v>6.666666666666667</v>
      </c>
      <c r="L27" s="11">
        <v>43923</v>
      </c>
      <c r="M27" s="7">
        <v>9133.3333333333339</v>
      </c>
      <c r="N27" s="7">
        <v>9133.3333333333339</v>
      </c>
    </row>
    <row r="28" spans="1:14" ht="18" customHeight="1" x14ac:dyDescent="0.25">
      <c r="A28" s="1">
        <v>25</v>
      </c>
      <c r="B28" s="1" t="s">
        <v>164</v>
      </c>
      <c r="C28" s="1" t="s">
        <v>144</v>
      </c>
      <c r="D28" s="1" t="s">
        <v>177</v>
      </c>
      <c r="E28" s="1" t="s">
        <v>11</v>
      </c>
      <c r="F28" s="5">
        <f t="shared" si="0"/>
        <v>13333.333333333334</v>
      </c>
      <c r="G28" s="1" t="s">
        <v>166</v>
      </c>
      <c r="H28" s="6">
        <v>80</v>
      </c>
      <c r="I28" s="1" t="s">
        <v>12</v>
      </c>
      <c r="J28" s="1" t="s">
        <v>175</v>
      </c>
      <c r="K28" s="7">
        <f t="shared" si="2"/>
        <v>6.666666666666667</v>
      </c>
      <c r="L28" s="11">
        <v>43923</v>
      </c>
      <c r="M28" s="7">
        <v>9133.3333333333339</v>
      </c>
      <c r="N28" s="7">
        <v>9133.3333333333339</v>
      </c>
    </row>
    <row r="29" spans="1:14" ht="18" customHeight="1" x14ac:dyDescent="0.25">
      <c r="A29" s="1">
        <v>26</v>
      </c>
      <c r="B29" s="1" t="s">
        <v>22</v>
      </c>
      <c r="C29" s="1" t="s">
        <v>92</v>
      </c>
      <c r="D29" s="1" t="s">
        <v>141</v>
      </c>
      <c r="E29" s="1" t="s">
        <v>11</v>
      </c>
      <c r="F29" s="5">
        <f t="shared" si="0"/>
        <v>13333.333333333334</v>
      </c>
      <c r="G29" s="1" t="s">
        <v>166</v>
      </c>
      <c r="H29" s="6">
        <v>69</v>
      </c>
      <c r="I29" s="1" t="s">
        <v>12</v>
      </c>
      <c r="J29" s="1" t="s">
        <v>175</v>
      </c>
      <c r="K29" s="7">
        <f t="shared" si="2"/>
        <v>6.666666666666667</v>
      </c>
      <c r="L29" s="11">
        <v>43923</v>
      </c>
      <c r="M29" s="7">
        <v>9133.3333333333339</v>
      </c>
      <c r="N29" s="7">
        <v>9133.3333333333339</v>
      </c>
    </row>
    <row r="30" spans="1:14" ht="18" customHeight="1" x14ac:dyDescent="0.25">
      <c r="A30" s="1">
        <v>27</v>
      </c>
      <c r="B30" s="1" t="s">
        <v>57</v>
      </c>
      <c r="C30" s="1" t="s">
        <v>92</v>
      </c>
      <c r="D30" s="1" t="s">
        <v>141</v>
      </c>
      <c r="E30" s="1" t="s">
        <v>11</v>
      </c>
      <c r="F30" s="5">
        <f t="shared" si="0"/>
        <v>13333.333333333334</v>
      </c>
      <c r="G30" s="1" t="s">
        <v>166</v>
      </c>
      <c r="H30" s="6">
        <v>81</v>
      </c>
      <c r="I30" s="1" t="s">
        <v>12</v>
      </c>
      <c r="J30" s="1" t="s">
        <v>175</v>
      </c>
      <c r="K30" s="7">
        <f t="shared" si="2"/>
        <v>6.666666666666667</v>
      </c>
      <c r="L30" s="11">
        <v>43923</v>
      </c>
      <c r="M30" s="7">
        <v>9133.3333333333339</v>
      </c>
      <c r="N30" s="7">
        <v>9133.3333333333339</v>
      </c>
    </row>
    <row r="31" spans="1:14" ht="18" customHeight="1" x14ac:dyDescent="0.25">
      <c r="A31" s="1">
        <v>28</v>
      </c>
      <c r="B31" s="1" t="s">
        <v>38</v>
      </c>
      <c r="C31" s="1" t="s">
        <v>92</v>
      </c>
      <c r="D31" s="1" t="s">
        <v>141</v>
      </c>
      <c r="E31" s="1" t="s">
        <v>11</v>
      </c>
      <c r="F31" s="5">
        <f t="shared" si="0"/>
        <v>13333.333333333334</v>
      </c>
      <c r="G31" s="1" t="s">
        <v>166</v>
      </c>
      <c r="H31" s="6">
        <v>75</v>
      </c>
      <c r="I31" s="1" t="s">
        <v>12</v>
      </c>
      <c r="J31" s="1" t="s">
        <v>175</v>
      </c>
      <c r="K31" s="7">
        <f t="shared" si="2"/>
        <v>6.666666666666667</v>
      </c>
      <c r="L31" s="11">
        <v>43923</v>
      </c>
      <c r="M31" s="7">
        <v>9133.3333333333339</v>
      </c>
      <c r="N31" s="7">
        <v>9133.3333333333339</v>
      </c>
    </row>
    <row r="32" spans="1:14" ht="18" customHeight="1" x14ac:dyDescent="0.25">
      <c r="A32" s="1">
        <v>29</v>
      </c>
      <c r="B32" s="1" t="s">
        <v>38</v>
      </c>
      <c r="C32" s="1" t="s">
        <v>178</v>
      </c>
      <c r="D32" s="1" t="s">
        <v>141</v>
      </c>
      <c r="E32" s="1" t="s">
        <v>11</v>
      </c>
      <c r="F32" s="5">
        <f t="shared" si="0"/>
        <v>13333.333333333334</v>
      </c>
      <c r="G32" s="1" t="s">
        <v>166</v>
      </c>
      <c r="H32" s="6">
        <v>65</v>
      </c>
      <c r="I32" s="1" t="s">
        <v>12</v>
      </c>
      <c r="J32" s="1" t="s">
        <v>175</v>
      </c>
      <c r="K32" s="7">
        <f t="shared" si="2"/>
        <v>6.666666666666667</v>
      </c>
      <c r="L32" s="11">
        <v>43923</v>
      </c>
      <c r="M32" s="7">
        <v>9133.3333333333339</v>
      </c>
      <c r="N32" s="7">
        <v>9133.3333333333339</v>
      </c>
    </row>
    <row r="33" spans="1:14" ht="18" customHeight="1" x14ac:dyDescent="0.25">
      <c r="A33" s="1">
        <v>30</v>
      </c>
      <c r="B33" s="1" t="s">
        <v>38</v>
      </c>
      <c r="C33" s="1" t="s">
        <v>144</v>
      </c>
      <c r="D33" s="1" t="s">
        <v>176</v>
      </c>
      <c r="E33" s="1" t="s">
        <v>11</v>
      </c>
      <c r="F33" s="5">
        <f t="shared" si="0"/>
        <v>13333.333333333334</v>
      </c>
      <c r="G33" s="1" t="s">
        <v>166</v>
      </c>
      <c r="H33" s="6">
        <v>67</v>
      </c>
      <c r="I33" s="1" t="s">
        <v>12</v>
      </c>
      <c r="J33" s="1" t="s">
        <v>175</v>
      </c>
      <c r="K33" s="7">
        <f t="shared" si="2"/>
        <v>6.666666666666667</v>
      </c>
      <c r="L33" s="11">
        <v>43923</v>
      </c>
      <c r="M33" s="7">
        <v>9133.3333333333339</v>
      </c>
      <c r="N33" s="7">
        <v>9133.3333333333339</v>
      </c>
    </row>
    <row r="34" spans="1:14" ht="18" customHeight="1" x14ac:dyDescent="0.25">
      <c r="A34" s="1">
        <v>31</v>
      </c>
      <c r="B34" s="1" t="s">
        <v>46</v>
      </c>
      <c r="C34" s="1" t="s">
        <v>179</v>
      </c>
      <c r="D34" s="1" t="s">
        <v>80</v>
      </c>
      <c r="E34" s="1" t="s">
        <v>11</v>
      </c>
      <c r="F34" s="5">
        <f t="shared" si="0"/>
        <v>8888.8888888888887</v>
      </c>
      <c r="G34" s="1" t="s">
        <v>180</v>
      </c>
      <c r="H34" s="6">
        <v>62</v>
      </c>
      <c r="I34" s="1" t="s">
        <v>12</v>
      </c>
      <c r="J34" s="1" t="s">
        <v>110</v>
      </c>
      <c r="K34" s="7">
        <f>40/9</f>
        <v>4.4444444444444446</v>
      </c>
      <c r="L34" s="11">
        <v>43923</v>
      </c>
      <c r="M34" s="7">
        <v>5200</v>
      </c>
      <c r="N34" s="7">
        <v>5200</v>
      </c>
    </row>
    <row r="35" spans="1:14" ht="18" customHeight="1" x14ac:dyDescent="0.25">
      <c r="A35" s="1">
        <v>32</v>
      </c>
      <c r="B35" s="1" t="s">
        <v>84</v>
      </c>
      <c r="C35" s="1" t="s">
        <v>72</v>
      </c>
      <c r="D35" s="1" t="s">
        <v>135</v>
      </c>
      <c r="E35" s="1" t="s">
        <v>11</v>
      </c>
      <c r="F35" s="5">
        <f t="shared" si="0"/>
        <v>8888.8888888888887</v>
      </c>
      <c r="G35" s="1" t="s">
        <v>180</v>
      </c>
      <c r="H35" s="6">
        <v>32</v>
      </c>
      <c r="I35" s="1" t="s">
        <v>12</v>
      </c>
      <c r="J35" s="1" t="s">
        <v>110</v>
      </c>
      <c r="K35" s="7">
        <f t="shared" ref="K35:K42" si="3">40/9</f>
        <v>4.4444444444444446</v>
      </c>
      <c r="L35" s="11">
        <v>43923</v>
      </c>
      <c r="M35" s="7">
        <v>5200</v>
      </c>
      <c r="N35" s="7">
        <v>5200</v>
      </c>
    </row>
    <row r="36" spans="1:14" ht="18" customHeight="1" x14ac:dyDescent="0.25">
      <c r="A36" s="1">
        <v>33</v>
      </c>
      <c r="B36" s="1" t="s">
        <v>181</v>
      </c>
      <c r="C36" s="1" t="s">
        <v>179</v>
      </c>
      <c r="D36" s="1" t="s">
        <v>67</v>
      </c>
      <c r="E36" s="1" t="s">
        <v>11</v>
      </c>
      <c r="F36" s="5">
        <f t="shared" si="0"/>
        <v>8888.8888888888887</v>
      </c>
      <c r="G36" s="1" t="s">
        <v>180</v>
      </c>
      <c r="H36" s="6">
        <v>47</v>
      </c>
      <c r="I36" s="1" t="s">
        <v>12</v>
      </c>
      <c r="J36" s="1" t="s">
        <v>110</v>
      </c>
      <c r="K36" s="7">
        <f t="shared" si="3"/>
        <v>4.4444444444444446</v>
      </c>
      <c r="L36" s="11">
        <v>43923</v>
      </c>
      <c r="M36" s="7">
        <v>5200</v>
      </c>
      <c r="N36" s="7">
        <v>5200</v>
      </c>
    </row>
    <row r="37" spans="1:14" ht="18" customHeight="1" x14ac:dyDescent="0.25">
      <c r="A37" s="1">
        <v>34</v>
      </c>
      <c r="B37" s="1" t="s">
        <v>182</v>
      </c>
      <c r="C37" s="1" t="s">
        <v>99</v>
      </c>
      <c r="D37" s="1" t="s">
        <v>130</v>
      </c>
      <c r="E37" s="1" t="s">
        <v>11</v>
      </c>
      <c r="F37" s="5">
        <f t="shared" si="0"/>
        <v>8888.8888888888887</v>
      </c>
      <c r="G37" s="1" t="s">
        <v>180</v>
      </c>
      <c r="H37" s="6">
        <v>28</v>
      </c>
      <c r="I37" s="1" t="s">
        <v>15</v>
      </c>
      <c r="J37" s="1" t="s">
        <v>110</v>
      </c>
      <c r="K37" s="7">
        <f t="shared" si="3"/>
        <v>4.4444444444444446</v>
      </c>
      <c r="L37" s="11">
        <v>43923</v>
      </c>
      <c r="M37" s="7">
        <v>5200</v>
      </c>
      <c r="N37" s="7">
        <v>5200</v>
      </c>
    </row>
    <row r="38" spans="1:14" ht="18" customHeight="1" x14ac:dyDescent="0.25">
      <c r="A38" s="1">
        <v>35</v>
      </c>
      <c r="B38" s="1" t="s">
        <v>183</v>
      </c>
      <c r="C38" s="1" t="s">
        <v>67</v>
      </c>
      <c r="D38" s="1" t="s">
        <v>69</v>
      </c>
      <c r="E38" s="1" t="s">
        <v>11</v>
      </c>
      <c r="F38" s="5">
        <f t="shared" si="0"/>
        <v>8888.8888888888887</v>
      </c>
      <c r="G38" s="1" t="s">
        <v>180</v>
      </c>
      <c r="H38" s="6">
        <v>39</v>
      </c>
      <c r="I38" s="1" t="s">
        <v>15</v>
      </c>
      <c r="J38" s="1" t="s">
        <v>110</v>
      </c>
      <c r="K38" s="7">
        <f t="shared" si="3"/>
        <v>4.4444444444444446</v>
      </c>
      <c r="L38" s="11">
        <v>43923</v>
      </c>
      <c r="M38" s="7">
        <v>5200</v>
      </c>
      <c r="N38" s="7">
        <v>5200</v>
      </c>
    </row>
    <row r="39" spans="1:14" ht="18" customHeight="1" x14ac:dyDescent="0.25">
      <c r="A39" s="1">
        <v>36</v>
      </c>
      <c r="B39" s="1" t="s">
        <v>184</v>
      </c>
      <c r="C39" s="1" t="s">
        <v>185</v>
      </c>
      <c r="D39" s="1" t="s">
        <v>17</v>
      </c>
      <c r="E39" s="1" t="s">
        <v>11</v>
      </c>
      <c r="F39" s="5">
        <f t="shared" si="0"/>
        <v>8888.8888888888887</v>
      </c>
      <c r="G39" s="1" t="s">
        <v>180</v>
      </c>
      <c r="H39" s="6">
        <v>45</v>
      </c>
      <c r="I39" s="1" t="s">
        <v>15</v>
      </c>
      <c r="J39" s="1" t="s">
        <v>110</v>
      </c>
      <c r="K39" s="7">
        <f t="shared" si="3"/>
        <v>4.4444444444444446</v>
      </c>
      <c r="L39" s="11">
        <v>43923</v>
      </c>
      <c r="M39" s="7">
        <v>5200</v>
      </c>
      <c r="N39" s="7">
        <v>5200</v>
      </c>
    </row>
    <row r="40" spans="1:14" ht="18" customHeight="1" x14ac:dyDescent="0.25">
      <c r="A40" s="1">
        <v>37</v>
      </c>
      <c r="B40" s="1" t="s">
        <v>186</v>
      </c>
      <c r="C40" s="1" t="s">
        <v>187</v>
      </c>
      <c r="D40" s="1" t="s">
        <v>21</v>
      </c>
      <c r="E40" s="1" t="s">
        <v>11</v>
      </c>
      <c r="F40" s="5">
        <f t="shared" si="0"/>
        <v>8888.8888888888887</v>
      </c>
      <c r="G40" s="1" t="s">
        <v>180</v>
      </c>
      <c r="H40" s="6">
        <v>45</v>
      </c>
      <c r="I40" s="1" t="s">
        <v>12</v>
      </c>
      <c r="J40" s="1" t="s">
        <v>110</v>
      </c>
      <c r="K40" s="7">
        <f t="shared" si="3"/>
        <v>4.4444444444444446</v>
      </c>
      <c r="L40" s="11">
        <v>43923</v>
      </c>
      <c r="M40" s="7">
        <v>5200</v>
      </c>
      <c r="N40" s="7">
        <v>5200</v>
      </c>
    </row>
    <row r="41" spans="1:14" ht="18" customHeight="1" x14ac:dyDescent="0.25">
      <c r="A41" s="1">
        <v>38</v>
      </c>
      <c r="B41" s="1" t="s">
        <v>188</v>
      </c>
      <c r="C41" s="1" t="s">
        <v>179</v>
      </c>
      <c r="D41" s="1" t="s">
        <v>94</v>
      </c>
      <c r="E41" s="1" t="s">
        <v>11</v>
      </c>
      <c r="F41" s="5">
        <f t="shared" si="0"/>
        <v>8888.8888888888887</v>
      </c>
      <c r="G41" s="1" t="s">
        <v>180</v>
      </c>
      <c r="H41" s="6">
        <v>30</v>
      </c>
      <c r="I41" s="1" t="s">
        <v>15</v>
      </c>
      <c r="J41" s="1" t="s">
        <v>110</v>
      </c>
      <c r="K41" s="7">
        <f t="shared" si="3"/>
        <v>4.4444444444444446</v>
      </c>
      <c r="L41" s="11">
        <v>43923</v>
      </c>
      <c r="M41" s="7">
        <v>5200</v>
      </c>
      <c r="N41" s="7">
        <v>5200</v>
      </c>
    </row>
    <row r="42" spans="1:14" ht="18" customHeight="1" x14ac:dyDescent="0.25">
      <c r="A42" s="1">
        <v>39</v>
      </c>
      <c r="B42" s="1" t="s">
        <v>102</v>
      </c>
      <c r="C42" s="1" t="s">
        <v>187</v>
      </c>
      <c r="D42" s="1" t="s">
        <v>179</v>
      </c>
      <c r="E42" s="1" t="s">
        <v>11</v>
      </c>
      <c r="F42" s="5">
        <f t="shared" si="0"/>
        <v>8888.8888888888887</v>
      </c>
      <c r="G42" s="1" t="s">
        <v>180</v>
      </c>
      <c r="H42" s="6">
        <v>24</v>
      </c>
      <c r="I42" s="1" t="s">
        <v>12</v>
      </c>
      <c r="J42" s="1" t="s">
        <v>110</v>
      </c>
      <c r="K42" s="7">
        <f t="shared" si="3"/>
        <v>4.4444444444444446</v>
      </c>
      <c r="L42" s="11">
        <v>43923</v>
      </c>
      <c r="M42" s="7">
        <v>5200</v>
      </c>
      <c r="N42" s="7">
        <v>5200</v>
      </c>
    </row>
    <row r="43" spans="1:14" ht="18" customHeight="1" x14ac:dyDescent="0.25">
      <c r="A43" s="1">
        <v>40</v>
      </c>
      <c r="B43" s="1" t="s">
        <v>78</v>
      </c>
      <c r="C43" s="1" t="s">
        <v>189</v>
      </c>
      <c r="D43" s="1" t="s">
        <v>48</v>
      </c>
      <c r="E43" s="1" t="s">
        <v>11</v>
      </c>
      <c r="F43" s="5">
        <f t="shared" si="0"/>
        <v>14285.714285714286</v>
      </c>
      <c r="G43" s="1" t="s">
        <v>180</v>
      </c>
      <c r="H43" s="6">
        <v>58</v>
      </c>
      <c r="I43" s="1" t="s">
        <v>12</v>
      </c>
      <c r="J43" s="1" t="s">
        <v>111</v>
      </c>
      <c r="K43" s="7">
        <f>50/7</f>
        <v>7.1428571428571432</v>
      </c>
      <c r="L43" s="11">
        <v>43923</v>
      </c>
      <c r="M43" s="7">
        <v>9785.7142857142862</v>
      </c>
      <c r="N43" s="7">
        <v>9785.7142857142862</v>
      </c>
    </row>
    <row r="44" spans="1:14" ht="18" customHeight="1" x14ac:dyDescent="0.25">
      <c r="A44" s="1">
        <v>41</v>
      </c>
      <c r="B44" s="1" t="s">
        <v>88</v>
      </c>
      <c r="C44" s="1" t="s">
        <v>131</v>
      </c>
      <c r="D44" s="1" t="s">
        <v>190</v>
      </c>
      <c r="E44" s="1" t="s">
        <v>11</v>
      </c>
      <c r="F44" s="5">
        <f t="shared" si="0"/>
        <v>14285.714285714286</v>
      </c>
      <c r="G44" s="1" t="s">
        <v>180</v>
      </c>
      <c r="H44" s="6">
        <v>49</v>
      </c>
      <c r="I44" s="1" t="s">
        <v>12</v>
      </c>
      <c r="J44" s="1" t="s">
        <v>111</v>
      </c>
      <c r="K44" s="7">
        <f t="shared" ref="K44:K49" si="4">50/7</f>
        <v>7.1428571428571432</v>
      </c>
      <c r="L44" s="11">
        <v>43923</v>
      </c>
      <c r="M44" s="7">
        <v>9785.7142857142862</v>
      </c>
      <c r="N44" s="7">
        <v>9785.7142857142862</v>
      </c>
    </row>
    <row r="45" spans="1:14" ht="18" customHeight="1" x14ac:dyDescent="0.25">
      <c r="A45" s="1">
        <v>42</v>
      </c>
      <c r="B45" s="1" t="s">
        <v>43</v>
      </c>
      <c r="C45" s="1" t="s">
        <v>89</v>
      </c>
      <c r="D45" s="1" t="s">
        <v>21</v>
      </c>
      <c r="E45" s="1" t="s">
        <v>11</v>
      </c>
      <c r="F45" s="5">
        <f t="shared" si="0"/>
        <v>14285.714285714286</v>
      </c>
      <c r="G45" s="1" t="s">
        <v>180</v>
      </c>
      <c r="H45" s="6">
        <v>45</v>
      </c>
      <c r="I45" s="1" t="s">
        <v>12</v>
      </c>
      <c r="J45" s="1" t="s">
        <v>111</v>
      </c>
      <c r="K45" s="7">
        <f t="shared" si="4"/>
        <v>7.1428571428571432</v>
      </c>
      <c r="L45" s="11">
        <v>43923</v>
      </c>
      <c r="M45" s="7">
        <v>9785.7142857142862</v>
      </c>
      <c r="N45" s="7">
        <v>9785.7142857142862</v>
      </c>
    </row>
    <row r="46" spans="1:14" ht="18" customHeight="1" x14ac:dyDescent="0.25">
      <c r="A46" s="1">
        <v>43</v>
      </c>
      <c r="B46" s="1" t="s">
        <v>52</v>
      </c>
      <c r="C46" s="1" t="s">
        <v>69</v>
      </c>
      <c r="D46" s="1" t="s">
        <v>35</v>
      </c>
      <c r="E46" s="1" t="s">
        <v>11</v>
      </c>
      <c r="F46" s="5">
        <f t="shared" si="0"/>
        <v>14285.714285714286</v>
      </c>
      <c r="G46" s="1" t="s">
        <v>180</v>
      </c>
      <c r="H46" s="6">
        <v>60</v>
      </c>
      <c r="I46" s="1" t="s">
        <v>12</v>
      </c>
      <c r="J46" s="1" t="s">
        <v>111</v>
      </c>
      <c r="K46" s="7">
        <f t="shared" si="4"/>
        <v>7.1428571428571432</v>
      </c>
      <c r="L46" s="11">
        <v>43923</v>
      </c>
      <c r="M46" s="7">
        <v>9785.7142857142862</v>
      </c>
      <c r="N46" s="7">
        <v>9785.7142857142862</v>
      </c>
    </row>
    <row r="47" spans="1:14" ht="18" customHeight="1" x14ac:dyDescent="0.25">
      <c r="A47" s="1">
        <v>44</v>
      </c>
      <c r="B47" s="1" t="s">
        <v>57</v>
      </c>
      <c r="C47" s="1" t="s">
        <v>48</v>
      </c>
      <c r="D47" s="1" t="s">
        <v>89</v>
      </c>
      <c r="E47" s="1" t="s">
        <v>11</v>
      </c>
      <c r="F47" s="5">
        <f t="shared" si="0"/>
        <v>14285.714285714286</v>
      </c>
      <c r="G47" s="1" t="s">
        <v>180</v>
      </c>
      <c r="H47" s="6">
        <v>60</v>
      </c>
      <c r="I47" s="1" t="s">
        <v>12</v>
      </c>
      <c r="J47" s="1" t="s">
        <v>111</v>
      </c>
      <c r="K47" s="7">
        <f t="shared" si="4"/>
        <v>7.1428571428571432</v>
      </c>
      <c r="L47" s="11">
        <v>43923</v>
      </c>
      <c r="M47" s="7">
        <v>9785.7142857142862</v>
      </c>
      <c r="N47" s="7">
        <v>9785.7142857142862</v>
      </c>
    </row>
    <row r="48" spans="1:14" ht="18" customHeight="1" x14ac:dyDescent="0.25">
      <c r="A48" s="1">
        <v>45</v>
      </c>
      <c r="B48" s="1" t="s">
        <v>137</v>
      </c>
      <c r="C48" s="1" t="s">
        <v>89</v>
      </c>
      <c r="D48" s="1" t="s">
        <v>13</v>
      </c>
      <c r="E48" s="1" t="s">
        <v>11</v>
      </c>
      <c r="F48" s="5">
        <f t="shared" si="0"/>
        <v>14285.714285714286</v>
      </c>
      <c r="G48" s="1" t="s">
        <v>180</v>
      </c>
      <c r="H48" s="6">
        <v>43</v>
      </c>
      <c r="I48" s="1" t="s">
        <v>15</v>
      </c>
      <c r="J48" s="1" t="s">
        <v>111</v>
      </c>
      <c r="K48" s="7">
        <f t="shared" si="4"/>
        <v>7.1428571428571432</v>
      </c>
      <c r="L48" s="11">
        <v>43923</v>
      </c>
      <c r="M48" s="7">
        <v>9785.7142857142862</v>
      </c>
      <c r="N48" s="7">
        <v>9785.7142857142862</v>
      </c>
    </row>
    <row r="49" spans="1:14" ht="18" customHeight="1" x14ac:dyDescent="0.25">
      <c r="A49" s="1">
        <v>46</v>
      </c>
      <c r="B49" s="1" t="s">
        <v>107</v>
      </c>
      <c r="C49" s="1" t="s">
        <v>21</v>
      </c>
      <c r="D49" s="1" t="s">
        <v>13</v>
      </c>
      <c r="E49" s="1" t="s">
        <v>11</v>
      </c>
      <c r="F49" s="5">
        <f t="shared" si="0"/>
        <v>14285.714285714286</v>
      </c>
      <c r="G49" s="1" t="s">
        <v>180</v>
      </c>
      <c r="H49" s="6">
        <v>83</v>
      </c>
      <c r="I49" s="1" t="s">
        <v>12</v>
      </c>
      <c r="J49" s="1" t="s">
        <v>111</v>
      </c>
      <c r="K49" s="7">
        <f t="shared" si="4"/>
        <v>7.1428571428571432</v>
      </c>
      <c r="L49" s="11">
        <v>43923</v>
      </c>
      <c r="M49" s="7">
        <v>9785.7142857142862</v>
      </c>
      <c r="N49" s="7">
        <v>9785.7142857142862</v>
      </c>
    </row>
    <row r="50" spans="1:14" ht="18" customHeight="1" x14ac:dyDescent="0.25">
      <c r="A50" s="1">
        <v>47</v>
      </c>
      <c r="B50" s="1" t="s">
        <v>191</v>
      </c>
      <c r="C50" s="1" t="s">
        <v>69</v>
      </c>
      <c r="D50" s="1" t="s">
        <v>192</v>
      </c>
      <c r="E50" s="1" t="s">
        <v>11</v>
      </c>
      <c r="F50" s="5">
        <f t="shared" si="0"/>
        <v>20000</v>
      </c>
      <c r="G50" s="1" t="s">
        <v>281</v>
      </c>
      <c r="H50" s="6">
        <v>30</v>
      </c>
      <c r="I50" s="1" t="s">
        <v>15</v>
      </c>
      <c r="J50" s="1" t="s">
        <v>193</v>
      </c>
      <c r="K50" s="7">
        <f>200/20</f>
        <v>10</v>
      </c>
      <c r="L50" s="11">
        <v>43923</v>
      </c>
      <c r="M50" s="7">
        <v>13700</v>
      </c>
      <c r="N50" s="7">
        <v>13700</v>
      </c>
    </row>
    <row r="51" spans="1:14" ht="18" customHeight="1" x14ac:dyDescent="0.25">
      <c r="A51" s="1">
        <v>48</v>
      </c>
      <c r="B51" s="1" t="s">
        <v>194</v>
      </c>
      <c r="C51" s="1" t="s">
        <v>48</v>
      </c>
      <c r="D51" s="1" t="s">
        <v>150</v>
      </c>
      <c r="E51" s="1" t="s">
        <v>11</v>
      </c>
      <c r="F51" s="5">
        <f t="shared" si="0"/>
        <v>20000</v>
      </c>
      <c r="G51" s="1" t="s">
        <v>281</v>
      </c>
      <c r="H51" s="6">
        <v>25</v>
      </c>
      <c r="I51" s="1" t="s">
        <v>15</v>
      </c>
      <c r="J51" s="1" t="s">
        <v>193</v>
      </c>
      <c r="K51" s="7">
        <f t="shared" ref="K51:K69" si="5">200/20</f>
        <v>10</v>
      </c>
      <c r="L51" s="11">
        <v>43923</v>
      </c>
      <c r="M51" s="7">
        <v>13700</v>
      </c>
      <c r="N51" s="7">
        <v>13700</v>
      </c>
    </row>
    <row r="52" spans="1:14" ht="18" customHeight="1" x14ac:dyDescent="0.25">
      <c r="A52" s="1">
        <v>49</v>
      </c>
      <c r="B52" s="1" t="s">
        <v>195</v>
      </c>
      <c r="C52" s="1" t="s">
        <v>48</v>
      </c>
      <c r="D52" s="1" t="s">
        <v>150</v>
      </c>
      <c r="E52" s="1" t="s">
        <v>11</v>
      </c>
      <c r="F52" s="5">
        <f t="shared" si="0"/>
        <v>20000</v>
      </c>
      <c r="G52" s="1" t="s">
        <v>281</v>
      </c>
      <c r="H52" s="6">
        <v>30</v>
      </c>
      <c r="I52" s="1" t="s">
        <v>12</v>
      </c>
      <c r="J52" s="1" t="s">
        <v>193</v>
      </c>
      <c r="K52" s="7">
        <f t="shared" si="5"/>
        <v>10</v>
      </c>
      <c r="L52" s="11">
        <v>43923</v>
      </c>
      <c r="M52" s="7">
        <v>13700</v>
      </c>
      <c r="N52" s="7">
        <v>13700</v>
      </c>
    </row>
    <row r="53" spans="1:14" ht="18" customHeight="1" x14ac:dyDescent="0.25">
      <c r="A53" s="1">
        <v>50</v>
      </c>
      <c r="B53" s="1" t="s">
        <v>93</v>
      </c>
      <c r="C53" s="1" t="s">
        <v>82</v>
      </c>
      <c r="D53" s="1" t="s">
        <v>17</v>
      </c>
      <c r="E53" s="1" t="s">
        <v>11</v>
      </c>
      <c r="F53" s="5">
        <f t="shared" si="0"/>
        <v>20000</v>
      </c>
      <c r="G53" s="1" t="s">
        <v>281</v>
      </c>
      <c r="H53" s="6">
        <v>37</v>
      </c>
      <c r="I53" s="1" t="s">
        <v>12</v>
      </c>
      <c r="J53" s="1" t="s">
        <v>193</v>
      </c>
      <c r="K53" s="7">
        <f t="shared" si="5"/>
        <v>10</v>
      </c>
      <c r="L53" s="11">
        <v>43923</v>
      </c>
      <c r="M53" s="7">
        <v>13700</v>
      </c>
      <c r="N53" s="7">
        <v>13700</v>
      </c>
    </row>
    <row r="54" spans="1:14" ht="18" customHeight="1" x14ac:dyDescent="0.25">
      <c r="A54" s="1">
        <v>51</v>
      </c>
      <c r="B54" s="1" t="s">
        <v>40</v>
      </c>
      <c r="C54" s="1" t="s">
        <v>152</v>
      </c>
      <c r="D54" s="1" t="s">
        <v>179</v>
      </c>
      <c r="E54" s="1" t="s">
        <v>11</v>
      </c>
      <c r="F54" s="5">
        <f t="shared" si="0"/>
        <v>20000</v>
      </c>
      <c r="G54" s="1" t="s">
        <v>281</v>
      </c>
      <c r="H54" s="6">
        <v>58</v>
      </c>
      <c r="I54" s="1" t="s">
        <v>12</v>
      </c>
      <c r="J54" s="1" t="s">
        <v>193</v>
      </c>
      <c r="K54" s="7">
        <f t="shared" si="5"/>
        <v>10</v>
      </c>
      <c r="L54" s="11">
        <v>43923</v>
      </c>
      <c r="M54" s="7">
        <v>13700</v>
      </c>
      <c r="N54" s="7">
        <v>13700</v>
      </c>
    </row>
    <row r="55" spans="1:14" ht="18" customHeight="1" x14ac:dyDescent="0.25">
      <c r="A55" s="1">
        <v>52</v>
      </c>
      <c r="B55" s="1" t="s">
        <v>148</v>
      </c>
      <c r="C55" s="1" t="s">
        <v>104</v>
      </c>
      <c r="D55" s="1" t="s">
        <v>100</v>
      </c>
      <c r="E55" s="1" t="s">
        <v>11</v>
      </c>
      <c r="F55" s="5">
        <f t="shared" si="0"/>
        <v>20000</v>
      </c>
      <c r="G55" s="1" t="s">
        <v>281</v>
      </c>
      <c r="H55" s="6">
        <v>36</v>
      </c>
      <c r="I55" s="1" t="s">
        <v>12</v>
      </c>
      <c r="J55" s="1" t="s">
        <v>193</v>
      </c>
      <c r="K55" s="7">
        <f t="shared" si="5"/>
        <v>10</v>
      </c>
      <c r="L55" s="11">
        <v>43923</v>
      </c>
      <c r="M55" s="7">
        <v>13700</v>
      </c>
      <c r="N55" s="7">
        <v>13700</v>
      </c>
    </row>
    <row r="56" spans="1:14" ht="18" customHeight="1" x14ac:dyDescent="0.25">
      <c r="A56" s="1">
        <v>53</v>
      </c>
      <c r="B56" s="1" t="s">
        <v>85</v>
      </c>
      <c r="C56" s="1" t="s">
        <v>100</v>
      </c>
      <c r="D56" s="1" t="s">
        <v>68</v>
      </c>
      <c r="E56" s="1" t="s">
        <v>11</v>
      </c>
      <c r="F56" s="5">
        <f t="shared" si="0"/>
        <v>20000</v>
      </c>
      <c r="G56" s="1" t="s">
        <v>281</v>
      </c>
      <c r="H56" s="6">
        <v>43</v>
      </c>
      <c r="I56" s="1" t="s">
        <v>15</v>
      </c>
      <c r="J56" s="1" t="s">
        <v>193</v>
      </c>
      <c r="K56" s="7">
        <f t="shared" si="5"/>
        <v>10</v>
      </c>
      <c r="L56" s="11">
        <v>43923</v>
      </c>
      <c r="M56" s="7">
        <v>13700</v>
      </c>
      <c r="N56" s="7">
        <v>13700</v>
      </c>
    </row>
    <row r="57" spans="1:14" ht="18" customHeight="1" x14ac:dyDescent="0.25">
      <c r="A57" s="1">
        <v>54</v>
      </c>
      <c r="B57" s="1" t="s">
        <v>143</v>
      </c>
      <c r="C57" s="1" t="s">
        <v>96</v>
      </c>
      <c r="D57" s="1" t="s">
        <v>13</v>
      </c>
      <c r="E57" s="1" t="s">
        <v>11</v>
      </c>
      <c r="F57" s="5">
        <f t="shared" si="0"/>
        <v>20000</v>
      </c>
      <c r="G57" s="1" t="s">
        <v>281</v>
      </c>
      <c r="H57" s="6">
        <v>72</v>
      </c>
      <c r="I57" s="1" t="s">
        <v>12</v>
      </c>
      <c r="J57" s="1" t="s">
        <v>193</v>
      </c>
      <c r="K57" s="7">
        <f t="shared" si="5"/>
        <v>10</v>
      </c>
      <c r="L57" s="11">
        <v>43923</v>
      </c>
      <c r="M57" s="7">
        <v>13700</v>
      </c>
      <c r="N57" s="7">
        <v>13700</v>
      </c>
    </row>
    <row r="58" spans="1:14" ht="18" customHeight="1" x14ac:dyDescent="0.25">
      <c r="A58" s="1">
        <v>55</v>
      </c>
      <c r="B58" s="1" t="s">
        <v>75</v>
      </c>
      <c r="C58" s="1" t="s">
        <v>126</v>
      </c>
      <c r="D58" s="1" t="s">
        <v>100</v>
      </c>
      <c r="E58" s="1" t="s">
        <v>11</v>
      </c>
      <c r="F58" s="5">
        <f t="shared" si="0"/>
        <v>20000</v>
      </c>
      <c r="G58" s="1" t="s">
        <v>281</v>
      </c>
      <c r="H58" s="6">
        <v>37</v>
      </c>
      <c r="I58" s="1" t="s">
        <v>12</v>
      </c>
      <c r="J58" s="1" t="s">
        <v>193</v>
      </c>
      <c r="K58" s="7">
        <f t="shared" si="5"/>
        <v>10</v>
      </c>
      <c r="L58" s="11">
        <v>43923</v>
      </c>
      <c r="M58" s="7">
        <v>13700</v>
      </c>
      <c r="N58" s="7">
        <v>13700</v>
      </c>
    </row>
    <row r="59" spans="1:14" ht="18" customHeight="1" x14ac:dyDescent="0.25">
      <c r="A59" s="1">
        <v>56</v>
      </c>
      <c r="B59" s="1" t="s">
        <v>22</v>
      </c>
      <c r="C59" s="1" t="s">
        <v>96</v>
      </c>
      <c r="D59" s="1" t="s">
        <v>104</v>
      </c>
      <c r="E59" s="1" t="s">
        <v>11</v>
      </c>
      <c r="F59" s="5">
        <f t="shared" si="0"/>
        <v>20000</v>
      </c>
      <c r="G59" s="1" t="s">
        <v>281</v>
      </c>
      <c r="H59" s="6">
        <v>40</v>
      </c>
      <c r="I59" s="1" t="s">
        <v>12</v>
      </c>
      <c r="J59" s="1" t="s">
        <v>193</v>
      </c>
      <c r="K59" s="7">
        <f t="shared" si="5"/>
        <v>10</v>
      </c>
      <c r="L59" s="11">
        <v>43923</v>
      </c>
      <c r="M59" s="7">
        <v>13700</v>
      </c>
      <c r="N59" s="7">
        <v>13700</v>
      </c>
    </row>
    <row r="60" spans="1:14" ht="18" customHeight="1" x14ac:dyDescent="0.25">
      <c r="A60" s="1">
        <v>57</v>
      </c>
      <c r="B60" s="1" t="s">
        <v>22</v>
      </c>
      <c r="C60" s="1" t="s">
        <v>100</v>
      </c>
      <c r="D60" s="1" t="s">
        <v>68</v>
      </c>
      <c r="E60" s="1" t="s">
        <v>11</v>
      </c>
      <c r="F60" s="5">
        <f t="shared" si="0"/>
        <v>20000</v>
      </c>
      <c r="G60" s="1" t="s">
        <v>281</v>
      </c>
      <c r="H60" s="6">
        <v>45</v>
      </c>
      <c r="I60" s="1" t="s">
        <v>12</v>
      </c>
      <c r="J60" s="1" t="s">
        <v>193</v>
      </c>
      <c r="K60" s="7">
        <f t="shared" si="5"/>
        <v>10</v>
      </c>
      <c r="L60" s="11">
        <v>43923</v>
      </c>
      <c r="M60" s="7">
        <v>13700</v>
      </c>
      <c r="N60" s="7">
        <v>13700</v>
      </c>
    </row>
    <row r="61" spans="1:14" ht="18" customHeight="1" x14ac:dyDescent="0.25">
      <c r="A61" s="1">
        <v>58</v>
      </c>
      <c r="B61" s="1" t="s">
        <v>134</v>
      </c>
      <c r="C61" s="1" t="s">
        <v>82</v>
      </c>
      <c r="D61" s="1" t="s">
        <v>179</v>
      </c>
      <c r="E61" s="1" t="s">
        <v>11</v>
      </c>
      <c r="F61" s="5">
        <f t="shared" si="0"/>
        <v>20000</v>
      </c>
      <c r="G61" s="1" t="s">
        <v>281</v>
      </c>
      <c r="H61" s="6">
        <v>65</v>
      </c>
      <c r="I61" s="1" t="s">
        <v>12</v>
      </c>
      <c r="J61" s="1" t="s">
        <v>193</v>
      </c>
      <c r="K61" s="7">
        <f t="shared" si="5"/>
        <v>10</v>
      </c>
      <c r="L61" s="11">
        <v>43923</v>
      </c>
      <c r="M61" s="7">
        <v>13700</v>
      </c>
      <c r="N61" s="7">
        <v>13700</v>
      </c>
    </row>
    <row r="62" spans="1:14" ht="18" customHeight="1" x14ac:dyDescent="0.25">
      <c r="A62" s="1">
        <v>59</v>
      </c>
      <c r="B62" s="1" t="s">
        <v>57</v>
      </c>
      <c r="C62" s="1" t="s">
        <v>90</v>
      </c>
      <c r="D62" s="1" t="s">
        <v>196</v>
      </c>
      <c r="E62" s="1" t="s">
        <v>11</v>
      </c>
      <c r="F62" s="5">
        <f t="shared" si="0"/>
        <v>20000</v>
      </c>
      <c r="G62" s="1" t="s">
        <v>281</v>
      </c>
      <c r="H62" s="6">
        <v>29</v>
      </c>
      <c r="I62" s="1" t="s">
        <v>12</v>
      </c>
      <c r="J62" s="1" t="s">
        <v>193</v>
      </c>
      <c r="K62" s="7">
        <f t="shared" si="5"/>
        <v>10</v>
      </c>
      <c r="L62" s="11">
        <v>43923</v>
      </c>
      <c r="M62" s="7">
        <v>13700</v>
      </c>
      <c r="N62" s="7">
        <v>13700</v>
      </c>
    </row>
    <row r="63" spans="1:14" ht="18" customHeight="1" x14ac:dyDescent="0.25">
      <c r="A63" s="1">
        <v>60</v>
      </c>
      <c r="B63" s="1" t="s">
        <v>57</v>
      </c>
      <c r="C63" s="1" t="s">
        <v>100</v>
      </c>
      <c r="D63" s="1" t="s">
        <v>68</v>
      </c>
      <c r="E63" s="1" t="s">
        <v>11</v>
      </c>
      <c r="F63" s="5">
        <f t="shared" si="0"/>
        <v>20000</v>
      </c>
      <c r="G63" s="1" t="s">
        <v>281</v>
      </c>
      <c r="H63" s="6">
        <v>41</v>
      </c>
      <c r="I63" s="1" t="s">
        <v>12</v>
      </c>
      <c r="J63" s="1" t="s">
        <v>193</v>
      </c>
      <c r="K63" s="7">
        <f t="shared" si="5"/>
        <v>10</v>
      </c>
      <c r="L63" s="11">
        <v>43923</v>
      </c>
      <c r="M63" s="7">
        <v>13700</v>
      </c>
      <c r="N63" s="7">
        <v>13700</v>
      </c>
    </row>
    <row r="64" spans="1:14" ht="18" customHeight="1" x14ac:dyDescent="0.25">
      <c r="A64" s="1">
        <v>61</v>
      </c>
      <c r="B64" s="1" t="s">
        <v>197</v>
      </c>
      <c r="C64" s="1" t="s">
        <v>126</v>
      </c>
      <c r="D64" s="1" t="s">
        <v>133</v>
      </c>
      <c r="E64" s="1" t="s">
        <v>11</v>
      </c>
      <c r="F64" s="5">
        <f t="shared" si="0"/>
        <v>20000</v>
      </c>
      <c r="G64" s="1" t="s">
        <v>281</v>
      </c>
      <c r="H64" s="6">
        <v>33</v>
      </c>
      <c r="I64" s="1" t="s">
        <v>12</v>
      </c>
      <c r="J64" s="1" t="s">
        <v>193</v>
      </c>
      <c r="K64" s="7">
        <f t="shared" si="5"/>
        <v>10</v>
      </c>
      <c r="L64" s="11">
        <v>43923</v>
      </c>
      <c r="M64" s="7">
        <v>13700</v>
      </c>
      <c r="N64" s="7">
        <v>13700</v>
      </c>
    </row>
    <row r="65" spans="1:14" ht="18" customHeight="1" x14ac:dyDescent="0.25">
      <c r="A65" s="1">
        <v>62</v>
      </c>
      <c r="B65" s="1" t="s">
        <v>72</v>
      </c>
      <c r="C65" s="1" t="s">
        <v>48</v>
      </c>
      <c r="D65" s="1" t="s">
        <v>150</v>
      </c>
      <c r="E65" s="1" t="s">
        <v>11</v>
      </c>
      <c r="F65" s="5">
        <f t="shared" si="0"/>
        <v>20000</v>
      </c>
      <c r="G65" s="1" t="s">
        <v>281</v>
      </c>
      <c r="H65" s="6">
        <v>28</v>
      </c>
      <c r="I65" s="1" t="s">
        <v>12</v>
      </c>
      <c r="J65" s="1" t="s">
        <v>193</v>
      </c>
      <c r="K65" s="7">
        <f t="shared" si="5"/>
        <v>10</v>
      </c>
      <c r="L65" s="11">
        <v>43923</v>
      </c>
      <c r="M65" s="7">
        <v>13700</v>
      </c>
      <c r="N65" s="7">
        <v>13700</v>
      </c>
    </row>
    <row r="66" spans="1:14" ht="18" customHeight="1" x14ac:dyDescent="0.25">
      <c r="A66" s="1">
        <v>63</v>
      </c>
      <c r="B66" s="1" t="s">
        <v>155</v>
      </c>
      <c r="C66" s="1" t="s">
        <v>48</v>
      </c>
      <c r="D66" s="1" t="s">
        <v>150</v>
      </c>
      <c r="E66" s="1" t="s">
        <v>11</v>
      </c>
      <c r="F66" s="5">
        <f t="shared" si="0"/>
        <v>20000</v>
      </c>
      <c r="G66" s="1" t="s">
        <v>281</v>
      </c>
      <c r="H66" s="6">
        <v>31</v>
      </c>
      <c r="I66" s="1" t="s">
        <v>15</v>
      </c>
      <c r="J66" s="1" t="s">
        <v>193</v>
      </c>
      <c r="K66" s="7">
        <f t="shared" si="5"/>
        <v>10</v>
      </c>
      <c r="L66" s="11">
        <v>43923</v>
      </c>
      <c r="M66" s="7">
        <v>13700</v>
      </c>
      <c r="N66" s="7">
        <v>13700</v>
      </c>
    </row>
    <row r="67" spans="1:14" ht="18" customHeight="1" x14ac:dyDescent="0.25">
      <c r="A67" s="1">
        <v>64</v>
      </c>
      <c r="B67" s="1" t="s">
        <v>198</v>
      </c>
      <c r="C67" s="1" t="s">
        <v>150</v>
      </c>
      <c r="D67" s="1" t="s">
        <v>69</v>
      </c>
      <c r="E67" s="1" t="s">
        <v>11</v>
      </c>
      <c r="F67" s="5">
        <f t="shared" si="0"/>
        <v>20000</v>
      </c>
      <c r="G67" s="1" t="s">
        <v>281</v>
      </c>
      <c r="H67" s="6">
        <v>50</v>
      </c>
      <c r="I67" s="1" t="s">
        <v>15</v>
      </c>
      <c r="J67" s="1" t="s">
        <v>193</v>
      </c>
      <c r="K67" s="7">
        <f t="shared" si="5"/>
        <v>10</v>
      </c>
      <c r="L67" s="11">
        <v>43923</v>
      </c>
      <c r="M67" s="7">
        <v>13700</v>
      </c>
      <c r="N67" s="7">
        <v>13700</v>
      </c>
    </row>
    <row r="68" spans="1:14" ht="18" customHeight="1" x14ac:dyDescent="0.25">
      <c r="A68" s="1">
        <v>65</v>
      </c>
      <c r="B68" s="1" t="s">
        <v>58</v>
      </c>
      <c r="C68" s="1" t="s">
        <v>126</v>
      </c>
      <c r="D68" s="1" t="s">
        <v>82</v>
      </c>
      <c r="E68" s="1" t="s">
        <v>11</v>
      </c>
      <c r="F68" s="5">
        <f t="shared" ref="F68:F131" si="6">+K68*2000</f>
        <v>20000</v>
      </c>
      <c r="G68" s="1" t="s">
        <v>281</v>
      </c>
      <c r="H68" s="6">
        <v>67</v>
      </c>
      <c r="I68" s="1" t="s">
        <v>12</v>
      </c>
      <c r="J68" s="1" t="s">
        <v>193</v>
      </c>
      <c r="K68" s="7">
        <f t="shared" si="5"/>
        <v>10</v>
      </c>
      <c r="L68" s="11">
        <v>43923</v>
      </c>
      <c r="M68" s="7">
        <v>13700</v>
      </c>
      <c r="N68" s="7">
        <v>13700</v>
      </c>
    </row>
    <row r="69" spans="1:14" ht="18" customHeight="1" x14ac:dyDescent="0.25">
      <c r="A69" s="1">
        <v>66</v>
      </c>
      <c r="B69" s="1" t="s">
        <v>199</v>
      </c>
      <c r="C69" s="1" t="s">
        <v>96</v>
      </c>
      <c r="D69" s="1" t="s">
        <v>104</v>
      </c>
      <c r="E69" s="1" t="s">
        <v>11</v>
      </c>
      <c r="F69" s="5">
        <f t="shared" si="6"/>
        <v>20000</v>
      </c>
      <c r="G69" s="1" t="s">
        <v>281</v>
      </c>
      <c r="H69" s="6">
        <v>42</v>
      </c>
      <c r="I69" s="1" t="s">
        <v>12</v>
      </c>
      <c r="J69" s="1" t="s">
        <v>193</v>
      </c>
      <c r="K69" s="7">
        <f t="shared" si="5"/>
        <v>10</v>
      </c>
      <c r="L69" s="11">
        <v>43923</v>
      </c>
      <c r="M69" s="7">
        <v>13700</v>
      </c>
      <c r="N69" s="7">
        <v>13700</v>
      </c>
    </row>
    <row r="70" spans="1:14" ht="18" customHeight="1" x14ac:dyDescent="0.25">
      <c r="A70" s="1">
        <v>67</v>
      </c>
      <c r="B70" s="1" t="s">
        <v>97</v>
      </c>
      <c r="C70" s="1" t="s">
        <v>59</v>
      </c>
      <c r="D70" s="1" t="s">
        <v>82</v>
      </c>
      <c r="E70" s="1" t="s">
        <v>11</v>
      </c>
      <c r="F70" s="5">
        <f t="shared" si="6"/>
        <v>18000</v>
      </c>
      <c r="G70" s="1" t="s">
        <v>281</v>
      </c>
      <c r="H70" s="6">
        <v>55</v>
      </c>
      <c r="I70" s="1" t="s">
        <v>12</v>
      </c>
      <c r="J70" s="1" t="s">
        <v>112</v>
      </c>
      <c r="K70" s="7">
        <f>90/10</f>
        <v>9</v>
      </c>
      <c r="L70" s="11">
        <v>43923</v>
      </c>
      <c r="M70" s="7">
        <v>12330</v>
      </c>
      <c r="N70" s="7">
        <v>12330</v>
      </c>
    </row>
    <row r="71" spans="1:14" ht="18" customHeight="1" x14ac:dyDescent="0.25">
      <c r="A71" s="1">
        <v>68</v>
      </c>
      <c r="B71" s="1" t="s">
        <v>200</v>
      </c>
      <c r="C71" s="1" t="s">
        <v>152</v>
      </c>
      <c r="D71" s="1" t="s">
        <v>59</v>
      </c>
      <c r="E71" s="1" t="s">
        <v>11</v>
      </c>
      <c r="F71" s="5">
        <f t="shared" si="6"/>
        <v>11428.571428571429</v>
      </c>
      <c r="G71" s="1" t="s">
        <v>281</v>
      </c>
      <c r="H71" s="6">
        <v>49</v>
      </c>
      <c r="I71" s="1" t="s">
        <v>15</v>
      </c>
      <c r="J71" s="1" t="s">
        <v>112</v>
      </c>
      <c r="K71" s="7">
        <f>40/7</f>
        <v>5.7142857142857144</v>
      </c>
      <c r="L71" s="11">
        <v>43923</v>
      </c>
      <c r="M71" s="7">
        <v>7828.5714285714284</v>
      </c>
      <c r="N71" s="7">
        <v>7828.5714285714284</v>
      </c>
    </row>
    <row r="72" spans="1:14" ht="18" customHeight="1" x14ac:dyDescent="0.25">
      <c r="A72" s="1">
        <v>69</v>
      </c>
      <c r="B72" s="1" t="s">
        <v>201</v>
      </c>
      <c r="C72" s="1" t="s">
        <v>152</v>
      </c>
      <c r="D72" s="1" t="s">
        <v>59</v>
      </c>
      <c r="E72" s="1" t="s">
        <v>11</v>
      </c>
      <c r="F72" s="5">
        <f t="shared" si="6"/>
        <v>11428.571428571429</v>
      </c>
      <c r="G72" s="1" t="s">
        <v>281</v>
      </c>
      <c r="H72" s="6">
        <v>50</v>
      </c>
      <c r="I72" s="1" t="s">
        <v>12</v>
      </c>
      <c r="J72" s="1" t="s">
        <v>112</v>
      </c>
      <c r="K72" s="7">
        <f>40/7</f>
        <v>5.7142857142857144</v>
      </c>
      <c r="L72" s="11">
        <v>43923</v>
      </c>
      <c r="M72" s="7">
        <v>7828.5714285714284</v>
      </c>
      <c r="N72" s="7">
        <v>7828.5714285714284</v>
      </c>
    </row>
    <row r="73" spans="1:14" ht="18" customHeight="1" x14ac:dyDescent="0.25">
      <c r="A73" s="1">
        <v>70</v>
      </c>
      <c r="B73" s="1" t="s">
        <v>202</v>
      </c>
      <c r="C73" s="1" t="s">
        <v>152</v>
      </c>
      <c r="D73" s="1" t="s">
        <v>68</v>
      </c>
      <c r="E73" s="1" t="s">
        <v>11</v>
      </c>
      <c r="F73" s="5">
        <f t="shared" si="6"/>
        <v>18000</v>
      </c>
      <c r="G73" s="1" t="s">
        <v>281</v>
      </c>
      <c r="H73" s="6">
        <v>55</v>
      </c>
      <c r="I73" s="1" t="s">
        <v>15</v>
      </c>
      <c r="J73" s="1" t="s">
        <v>112</v>
      </c>
      <c r="K73" s="7">
        <f>90/10</f>
        <v>9</v>
      </c>
      <c r="L73" s="11">
        <v>43923</v>
      </c>
      <c r="M73" s="7">
        <v>12330</v>
      </c>
      <c r="N73" s="7">
        <v>12330</v>
      </c>
    </row>
    <row r="74" spans="1:14" ht="18" customHeight="1" x14ac:dyDescent="0.25">
      <c r="A74" s="1">
        <v>71</v>
      </c>
      <c r="B74" s="1" t="s">
        <v>203</v>
      </c>
      <c r="C74" s="1" t="s">
        <v>152</v>
      </c>
      <c r="D74" s="1" t="s">
        <v>129</v>
      </c>
      <c r="E74" s="1" t="s">
        <v>11</v>
      </c>
      <c r="F74" s="5">
        <f t="shared" si="6"/>
        <v>18000</v>
      </c>
      <c r="G74" s="1" t="s">
        <v>281</v>
      </c>
      <c r="H74" s="6">
        <v>82</v>
      </c>
      <c r="I74" s="1" t="s">
        <v>12</v>
      </c>
      <c r="J74" s="1" t="s">
        <v>112</v>
      </c>
      <c r="K74" s="7">
        <f>90/10</f>
        <v>9</v>
      </c>
      <c r="L74" s="11">
        <v>43923</v>
      </c>
      <c r="M74" s="7">
        <v>12330</v>
      </c>
      <c r="N74" s="7">
        <v>12330</v>
      </c>
    </row>
    <row r="75" spans="1:14" ht="18" customHeight="1" x14ac:dyDescent="0.25">
      <c r="A75" s="1">
        <v>72</v>
      </c>
      <c r="B75" s="1" t="s">
        <v>204</v>
      </c>
      <c r="C75" s="1" t="s">
        <v>152</v>
      </c>
      <c r="D75" s="1" t="s">
        <v>59</v>
      </c>
      <c r="E75" s="1" t="s">
        <v>11</v>
      </c>
      <c r="F75" s="5">
        <f t="shared" si="6"/>
        <v>11428.571428571429</v>
      </c>
      <c r="G75" s="1" t="s">
        <v>281</v>
      </c>
      <c r="H75" s="6">
        <v>48</v>
      </c>
      <c r="I75" s="1" t="s">
        <v>15</v>
      </c>
      <c r="J75" s="1" t="s">
        <v>112</v>
      </c>
      <c r="K75" s="7">
        <f>40/7</f>
        <v>5.7142857142857144</v>
      </c>
      <c r="L75" s="11">
        <v>43923</v>
      </c>
      <c r="M75" s="7">
        <v>7828.5714285714284</v>
      </c>
      <c r="N75" s="7">
        <v>7828.5714285714284</v>
      </c>
    </row>
    <row r="76" spans="1:14" ht="18" customHeight="1" x14ac:dyDescent="0.25">
      <c r="A76" s="1">
        <v>73</v>
      </c>
      <c r="B76" s="1" t="s">
        <v>205</v>
      </c>
      <c r="C76" s="1" t="s">
        <v>104</v>
      </c>
      <c r="D76" s="1" t="s">
        <v>68</v>
      </c>
      <c r="E76" s="1" t="s">
        <v>11</v>
      </c>
      <c r="F76" s="5">
        <f t="shared" si="6"/>
        <v>18000</v>
      </c>
      <c r="G76" s="1" t="s">
        <v>281</v>
      </c>
      <c r="H76" s="6">
        <v>35</v>
      </c>
      <c r="I76" s="1" t="s">
        <v>15</v>
      </c>
      <c r="J76" s="1" t="s">
        <v>112</v>
      </c>
      <c r="K76" s="7">
        <f>90/10</f>
        <v>9</v>
      </c>
      <c r="L76" s="11">
        <v>43923</v>
      </c>
      <c r="M76" s="7">
        <v>12330</v>
      </c>
      <c r="N76" s="7">
        <v>12330</v>
      </c>
    </row>
    <row r="77" spans="1:14" ht="18" customHeight="1" x14ac:dyDescent="0.25">
      <c r="A77" s="1">
        <v>74</v>
      </c>
      <c r="B77" s="1" t="s">
        <v>74</v>
      </c>
      <c r="C77" s="1" t="s">
        <v>127</v>
      </c>
      <c r="D77" s="1" t="s">
        <v>152</v>
      </c>
      <c r="E77" s="1" t="s">
        <v>11</v>
      </c>
      <c r="F77" s="5">
        <f t="shared" si="6"/>
        <v>18000</v>
      </c>
      <c r="G77" s="1" t="s">
        <v>281</v>
      </c>
      <c r="H77" s="6">
        <v>36</v>
      </c>
      <c r="I77" s="1" t="s">
        <v>12</v>
      </c>
      <c r="J77" s="1" t="s">
        <v>112</v>
      </c>
      <c r="K77" s="7">
        <f>90/10</f>
        <v>9</v>
      </c>
      <c r="L77" s="11">
        <v>43923</v>
      </c>
      <c r="M77" s="7">
        <v>12330</v>
      </c>
      <c r="N77" s="7">
        <v>12330</v>
      </c>
    </row>
    <row r="78" spans="1:14" ht="18" customHeight="1" x14ac:dyDescent="0.25">
      <c r="A78" s="1">
        <v>75</v>
      </c>
      <c r="B78" s="1" t="s">
        <v>206</v>
      </c>
      <c r="C78" s="1" t="s">
        <v>64</v>
      </c>
      <c r="D78" s="1" t="s">
        <v>207</v>
      </c>
      <c r="E78" s="1" t="s">
        <v>11</v>
      </c>
      <c r="F78" s="5">
        <f t="shared" si="6"/>
        <v>11428.571428571429</v>
      </c>
      <c r="G78" s="1" t="s">
        <v>281</v>
      </c>
      <c r="H78" s="6">
        <v>40</v>
      </c>
      <c r="I78" s="1" t="s">
        <v>15</v>
      </c>
      <c r="J78" s="1" t="s">
        <v>112</v>
      </c>
      <c r="K78" s="7">
        <f>40/7</f>
        <v>5.7142857142857144</v>
      </c>
      <c r="L78" s="11">
        <v>43923</v>
      </c>
      <c r="M78" s="7">
        <v>7828.5714285714284</v>
      </c>
      <c r="N78" s="7">
        <v>7828.5714285714284</v>
      </c>
    </row>
    <row r="79" spans="1:14" ht="18" customHeight="1" x14ac:dyDescent="0.25">
      <c r="A79" s="1">
        <v>76</v>
      </c>
      <c r="B79" s="1" t="s">
        <v>85</v>
      </c>
      <c r="C79" s="1" t="s">
        <v>208</v>
      </c>
      <c r="D79" s="1" t="s">
        <v>107</v>
      </c>
      <c r="E79" s="1" t="s">
        <v>11</v>
      </c>
      <c r="F79" s="5">
        <f t="shared" si="6"/>
        <v>18000</v>
      </c>
      <c r="G79" s="1" t="s">
        <v>281</v>
      </c>
      <c r="H79" s="6">
        <v>24</v>
      </c>
      <c r="I79" s="1" t="s">
        <v>12</v>
      </c>
      <c r="J79" s="1" t="s">
        <v>112</v>
      </c>
      <c r="K79" s="7">
        <f>90/10</f>
        <v>9</v>
      </c>
      <c r="L79" s="11">
        <v>43923</v>
      </c>
      <c r="M79" s="7">
        <v>12330</v>
      </c>
      <c r="N79" s="7">
        <v>12330</v>
      </c>
    </row>
    <row r="80" spans="1:14" ht="18" customHeight="1" x14ac:dyDescent="0.25">
      <c r="A80" s="1">
        <v>77</v>
      </c>
      <c r="B80" s="1" t="s">
        <v>209</v>
      </c>
      <c r="C80" s="1" t="s">
        <v>59</v>
      </c>
      <c r="D80" s="1" t="s">
        <v>152</v>
      </c>
      <c r="E80" s="1" t="s">
        <v>11</v>
      </c>
      <c r="F80" s="5">
        <f t="shared" si="6"/>
        <v>18000</v>
      </c>
      <c r="G80" s="1" t="s">
        <v>281</v>
      </c>
      <c r="H80" s="6">
        <v>21</v>
      </c>
      <c r="I80" s="1" t="s">
        <v>12</v>
      </c>
      <c r="J80" s="1" t="s">
        <v>112</v>
      </c>
      <c r="K80" s="7">
        <f>90/10</f>
        <v>9</v>
      </c>
      <c r="L80" s="11">
        <v>43923</v>
      </c>
      <c r="M80" s="7">
        <v>12330</v>
      </c>
      <c r="N80" s="7">
        <v>12330</v>
      </c>
    </row>
    <row r="81" spans="1:14" ht="18" customHeight="1" x14ac:dyDescent="0.25">
      <c r="A81" s="1">
        <v>78</v>
      </c>
      <c r="B81" s="1" t="s">
        <v>209</v>
      </c>
      <c r="C81" s="1" t="s">
        <v>152</v>
      </c>
      <c r="D81" s="1" t="s">
        <v>13</v>
      </c>
      <c r="E81" s="1" t="s">
        <v>11</v>
      </c>
      <c r="F81" s="5">
        <f t="shared" si="6"/>
        <v>11428.571428571429</v>
      </c>
      <c r="G81" s="1" t="s">
        <v>281</v>
      </c>
      <c r="H81" s="6">
        <v>33</v>
      </c>
      <c r="I81" s="1" t="s">
        <v>12</v>
      </c>
      <c r="J81" s="1" t="s">
        <v>112</v>
      </c>
      <c r="K81" s="7">
        <f>40/7</f>
        <v>5.7142857142857144</v>
      </c>
      <c r="L81" s="11">
        <v>43923</v>
      </c>
      <c r="M81" s="7">
        <v>7828.5714285714284</v>
      </c>
      <c r="N81" s="7">
        <v>7828.5714285714284</v>
      </c>
    </row>
    <row r="82" spans="1:14" ht="18" customHeight="1" x14ac:dyDescent="0.25">
      <c r="A82" s="1">
        <v>79</v>
      </c>
      <c r="B82" s="1" t="s">
        <v>197</v>
      </c>
      <c r="C82" s="1" t="s">
        <v>59</v>
      </c>
      <c r="D82" s="1" t="s">
        <v>152</v>
      </c>
      <c r="E82" s="1" t="s">
        <v>11</v>
      </c>
      <c r="F82" s="5">
        <f t="shared" si="6"/>
        <v>18000</v>
      </c>
      <c r="G82" s="1" t="s">
        <v>281</v>
      </c>
      <c r="H82" s="6">
        <v>35</v>
      </c>
      <c r="I82" s="1" t="s">
        <v>12</v>
      </c>
      <c r="J82" s="1" t="s">
        <v>112</v>
      </c>
      <c r="K82" s="7">
        <f>90/10</f>
        <v>9</v>
      </c>
      <c r="L82" s="11">
        <v>43923</v>
      </c>
      <c r="M82" s="7">
        <v>12330</v>
      </c>
      <c r="N82" s="7">
        <v>12330</v>
      </c>
    </row>
    <row r="83" spans="1:14" ht="18" customHeight="1" x14ac:dyDescent="0.25">
      <c r="A83" s="1">
        <v>80</v>
      </c>
      <c r="B83" s="1" t="s">
        <v>157</v>
      </c>
      <c r="C83" s="1" t="s">
        <v>127</v>
      </c>
      <c r="D83" s="1" t="s">
        <v>13</v>
      </c>
      <c r="E83" s="1" t="s">
        <v>11</v>
      </c>
      <c r="F83" s="5">
        <f t="shared" si="6"/>
        <v>18000</v>
      </c>
      <c r="G83" s="1" t="s">
        <v>281</v>
      </c>
      <c r="H83" s="6">
        <v>29</v>
      </c>
      <c r="I83" s="1" t="s">
        <v>15</v>
      </c>
      <c r="J83" s="1" t="s">
        <v>112</v>
      </c>
      <c r="K83" s="7">
        <f>90/10</f>
        <v>9</v>
      </c>
      <c r="L83" s="11">
        <v>43923</v>
      </c>
      <c r="M83" s="7">
        <v>12330</v>
      </c>
      <c r="N83" s="7">
        <v>12330</v>
      </c>
    </row>
    <row r="84" spans="1:14" ht="18" customHeight="1" x14ac:dyDescent="0.25">
      <c r="A84" s="1">
        <v>81</v>
      </c>
      <c r="B84" s="1" t="s">
        <v>210</v>
      </c>
      <c r="C84" s="1" t="s">
        <v>59</v>
      </c>
      <c r="D84" s="1" t="s">
        <v>156</v>
      </c>
      <c r="E84" s="1" t="s">
        <v>11</v>
      </c>
      <c r="F84" s="5">
        <f t="shared" si="6"/>
        <v>11428.571428571429</v>
      </c>
      <c r="G84" s="1" t="s">
        <v>281</v>
      </c>
      <c r="H84" s="6">
        <v>70</v>
      </c>
      <c r="I84" s="1" t="s">
        <v>15</v>
      </c>
      <c r="J84" s="1" t="s">
        <v>112</v>
      </c>
      <c r="K84" s="7">
        <f>40/7</f>
        <v>5.7142857142857144</v>
      </c>
      <c r="L84" s="11">
        <v>43923</v>
      </c>
      <c r="M84" s="7">
        <v>7828.5714285714284</v>
      </c>
      <c r="N84" s="7">
        <v>7828.5714285714284</v>
      </c>
    </row>
    <row r="85" spans="1:14" ht="18" customHeight="1" x14ac:dyDescent="0.25">
      <c r="A85" s="1">
        <v>82</v>
      </c>
      <c r="B85" s="1" t="s">
        <v>106</v>
      </c>
      <c r="C85" s="1" t="s">
        <v>82</v>
      </c>
      <c r="D85" s="1" t="s">
        <v>13</v>
      </c>
      <c r="E85" s="1" t="s">
        <v>11</v>
      </c>
      <c r="F85" s="5">
        <f t="shared" si="6"/>
        <v>18000</v>
      </c>
      <c r="G85" s="1" t="s">
        <v>281</v>
      </c>
      <c r="H85" s="6">
        <v>85</v>
      </c>
      <c r="I85" s="1" t="s">
        <v>15</v>
      </c>
      <c r="J85" s="1" t="s">
        <v>112</v>
      </c>
      <c r="K85" s="7">
        <f>90/10</f>
        <v>9</v>
      </c>
      <c r="L85" s="11">
        <v>43923</v>
      </c>
      <c r="M85" s="7">
        <v>12330</v>
      </c>
      <c r="N85" s="7">
        <v>12330</v>
      </c>
    </row>
    <row r="86" spans="1:14" ht="18" customHeight="1" x14ac:dyDescent="0.25">
      <c r="A86" s="1">
        <v>83</v>
      </c>
      <c r="B86" s="1" t="s">
        <v>161</v>
      </c>
      <c r="C86" s="1" t="s">
        <v>152</v>
      </c>
      <c r="D86" s="1" t="s">
        <v>129</v>
      </c>
      <c r="E86" s="1" t="s">
        <v>11</v>
      </c>
      <c r="F86" s="5">
        <f t="shared" si="6"/>
        <v>11428.571428571429</v>
      </c>
      <c r="G86" s="1" t="s">
        <v>281</v>
      </c>
      <c r="H86" s="6">
        <v>85</v>
      </c>
      <c r="I86" s="1" t="s">
        <v>12</v>
      </c>
      <c r="J86" s="1" t="s">
        <v>112</v>
      </c>
      <c r="K86" s="7">
        <f>40/7</f>
        <v>5.7142857142857144</v>
      </c>
      <c r="L86" s="11">
        <v>43923</v>
      </c>
      <c r="M86" s="7">
        <v>7828.5714285714284</v>
      </c>
      <c r="N86" s="7">
        <v>7828.5714285714284</v>
      </c>
    </row>
    <row r="87" spans="1:14" ht="18" customHeight="1" x14ac:dyDescent="0.25">
      <c r="A87" s="1">
        <v>84</v>
      </c>
      <c r="B87" s="1" t="s">
        <v>81</v>
      </c>
      <c r="C87" s="1" t="s">
        <v>189</v>
      </c>
      <c r="D87" s="1" t="s">
        <v>17</v>
      </c>
      <c r="E87" s="1" t="s">
        <v>11</v>
      </c>
      <c r="F87" s="5">
        <f t="shared" si="6"/>
        <v>11428.571428571429</v>
      </c>
      <c r="G87" s="1" t="s">
        <v>211</v>
      </c>
      <c r="H87" s="6">
        <v>60</v>
      </c>
      <c r="I87" s="1" t="s">
        <v>12</v>
      </c>
      <c r="J87" s="1" t="s">
        <v>114</v>
      </c>
      <c r="K87" s="7">
        <f>40/7</f>
        <v>5.7142857142857144</v>
      </c>
      <c r="L87" s="11">
        <v>43923</v>
      </c>
      <c r="M87" s="7">
        <v>7828.5714285714284</v>
      </c>
      <c r="N87" s="7">
        <v>7828.5714285714284</v>
      </c>
    </row>
    <row r="88" spans="1:14" ht="18" customHeight="1" x14ac:dyDescent="0.25">
      <c r="A88" s="1">
        <v>85</v>
      </c>
      <c r="B88" s="1" t="s">
        <v>78</v>
      </c>
      <c r="C88" s="1" t="s">
        <v>64</v>
      </c>
      <c r="D88" s="1" t="s">
        <v>39</v>
      </c>
      <c r="E88" s="1" t="s">
        <v>11</v>
      </c>
      <c r="F88" s="5">
        <f t="shared" si="6"/>
        <v>11428.571428571429</v>
      </c>
      <c r="G88" s="1" t="s">
        <v>211</v>
      </c>
      <c r="H88" s="6">
        <v>63</v>
      </c>
      <c r="I88" s="1" t="s">
        <v>12</v>
      </c>
      <c r="J88" s="1" t="s">
        <v>114</v>
      </c>
      <c r="K88" s="7">
        <f t="shared" ref="K88:K93" si="7">40/7</f>
        <v>5.7142857142857144</v>
      </c>
      <c r="L88" s="11">
        <v>43923</v>
      </c>
      <c r="M88" s="7">
        <v>7828.5714285714284</v>
      </c>
      <c r="N88" s="7">
        <v>7828.5714285714284</v>
      </c>
    </row>
    <row r="89" spans="1:14" ht="18" customHeight="1" x14ac:dyDescent="0.25">
      <c r="A89" s="1">
        <v>86</v>
      </c>
      <c r="B89" s="1" t="s">
        <v>47</v>
      </c>
      <c r="C89" s="1" t="s">
        <v>35</v>
      </c>
      <c r="D89" s="1" t="s">
        <v>212</v>
      </c>
      <c r="E89" s="1" t="s">
        <v>11</v>
      </c>
      <c r="F89" s="5">
        <f t="shared" si="6"/>
        <v>11428.571428571429</v>
      </c>
      <c r="G89" s="1" t="s">
        <v>211</v>
      </c>
      <c r="H89" s="6">
        <v>66</v>
      </c>
      <c r="I89" s="1" t="s">
        <v>12</v>
      </c>
      <c r="J89" s="1" t="s">
        <v>114</v>
      </c>
      <c r="K89" s="7">
        <f t="shared" si="7"/>
        <v>5.7142857142857144</v>
      </c>
      <c r="L89" s="11">
        <v>43923</v>
      </c>
      <c r="M89" s="7">
        <v>7828.5714285714284</v>
      </c>
      <c r="N89" s="7">
        <v>7828.5714285714284</v>
      </c>
    </row>
    <row r="90" spans="1:14" ht="18" customHeight="1" x14ac:dyDescent="0.25">
      <c r="A90" s="1">
        <v>87</v>
      </c>
      <c r="B90" s="1" t="s">
        <v>213</v>
      </c>
      <c r="C90" s="1" t="s">
        <v>39</v>
      </c>
      <c r="D90" s="1" t="s">
        <v>16</v>
      </c>
      <c r="E90" s="1" t="s">
        <v>11</v>
      </c>
      <c r="F90" s="5">
        <f t="shared" si="6"/>
        <v>11428.571428571429</v>
      </c>
      <c r="G90" s="1" t="s">
        <v>211</v>
      </c>
      <c r="H90" s="6">
        <v>68</v>
      </c>
      <c r="I90" s="1" t="s">
        <v>12</v>
      </c>
      <c r="J90" s="1" t="s">
        <v>114</v>
      </c>
      <c r="K90" s="7">
        <f t="shared" si="7"/>
        <v>5.7142857142857144</v>
      </c>
      <c r="L90" s="11">
        <v>43923</v>
      </c>
      <c r="M90" s="7">
        <v>7828.5714285714284</v>
      </c>
      <c r="N90" s="7">
        <v>7828.5714285714284</v>
      </c>
    </row>
    <row r="91" spans="1:14" ht="18" customHeight="1" x14ac:dyDescent="0.25">
      <c r="A91" s="1">
        <v>88</v>
      </c>
      <c r="B91" s="1" t="s">
        <v>105</v>
      </c>
      <c r="C91" s="1" t="s">
        <v>73</v>
      </c>
      <c r="D91" s="1" t="s">
        <v>39</v>
      </c>
      <c r="E91" s="1" t="s">
        <v>11</v>
      </c>
      <c r="F91" s="5">
        <f t="shared" si="6"/>
        <v>11428.571428571429</v>
      </c>
      <c r="G91" s="1" t="s">
        <v>211</v>
      </c>
      <c r="H91" s="6">
        <v>93</v>
      </c>
      <c r="I91" s="1" t="s">
        <v>12</v>
      </c>
      <c r="J91" s="1" t="s">
        <v>114</v>
      </c>
      <c r="K91" s="7">
        <f t="shared" si="7"/>
        <v>5.7142857142857144</v>
      </c>
      <c r="L91" s="11">
        <v>43923</v>
      </c>
      <c r="M91" s="7">
        <v>7828.5714285714284</v>
      </c>
      <c r="N91" s="7">
        <v>7828.5714285714284</v>
      </c>
    </row>
    <row r="92" spans="1:14" ht="18" customHeight="1" x14ac:dyDescent="0.25">
      <c r="A92" s="1">
        <v>89</v>
      </c>
      <c r="B92" s="1" t="s">
        <v>214</v>
      </c>
      <c r="C92" s="1" t="s">
        <v>103</v>
      </c>
      <c r="D92" s="1" t="s">
        <v>63</v>
      </c>
      <c r="E92" s="1" t="s">
        <v>11</v>
      </c>
      <c r="F92" s="5">
        <f t="shared" si="6"/>
        <v>11428.571428571429</v>
      </c>
      <c r="G92" s="1" t="s">
        <v>211</v>
      </c>
      <c r="H92" s="6">
        <v>85</v>
      </c>
      <c r="I92" s="1" t="s">
        <v>12</v>
      </c>
      <c r="J92" s="1" t="s">
        <v>114</v>
      </c>
      <c r="K92" s="7">
        <f t="shared" si="7"/>
        <v>5.7142857142857144</v>
      </c>
      <c r="L92" s="11">
        <v>43923</v>
      </c>
      <c r="M92" s="7">
        <v>7828.5714285714284</v>
      </c>
      <c r="N92" s="7">
        <v>7828.5714285714284</v>
      </c>
    </row>
    <row r="93" spans="1:14" ht="18" customHeight="1" x14ac:dyDescent="0.25">
      <c r="A93" s="1">
        <v>90</v>
      </c>
      <c r="B93" s="1" t="s">
        <v>159</v>
      </c>
      <c r="C93" s="1" t="s">
        <v>215</v>
      </c>
      <c r="D93" s="1" t="s">
        <v>216</v>
      </c>
      <c r="E93" s="1" t="s">
        <v>11</v>
      </c>
      <c r="F93" s="5">
        <f t="shared" si="6"/>
        <v>11428.571428571429</v>
      </c>
      <c r="G93" s="1" t="s">
        <v>211</v>
      </c>
      <c r="H93" s="6">
        <v>55</v>
      </c>
      <c r="I93" s="1" t="s">
        <v>12</v>
      </c>
      <c r="J93" s="1" t="s">
        <v>114</v>
      </c>
      <c r="K93" s="7">
        <f t="shared" si="7"/>
        <v>5.7142857142857144</v>
      </c>
      <c r="L93" s="11">
        <v>43923</v>
      </c>
      <c r="M93" s="7">
        <v>7828.5714285714284</v>
      </c>
      <c r="N93" s="7">
        <v>7828.5714285714284</v>
      </c>
    </row>
    <row r="94" spans="1:14" ht="18" customHeight="1" x14ac:dyDescent="0.25">
      <c r="A94" s="1">
        <v>91</v>
      </c>
      <c r="B94" s="1" t="s">
        <v>217</v>
      </c>
      <c r="C94" s="1" t="s">
        <v>64</v>
      </c>
      <c r="D94" s="1" t="s">
        <v>151</v>
      </c>
      <c r="E94" s="1" t="s">
        <v>11</v>
      </c>
      <c r="F94" s="5">
        <f t="shared" si="6"/>
        <v>11428.571428571429</v>
      </c>
      <c r="G94" s="1" t="s">
        <v>211</v>
      </c>
      <c r="H94" s="6">
        <v>80</v>
      </c>
      <c r="I94" s="1" t="s">
        <v>12</v>
      </c>
      <c r="J94" s="1" t="s">
        <v>113</v>
      </c>
      <c r="K94" s="7">
        <f>40/7</f>
        <v>5.7142857142857144</v>
      </c>
      <c r="L94" s="11">
        <v>43923</v>
      </c>
      <c r="M94" s="7">
        <v>7828.5714285714284</v>
      </c>
      <c r="N94" s="7">
        <v>7828.5714285714284</v>
      </c>
    </row>
    <row r="95" spans="1:14" ht="18" customHeight="1" x14ac:dyDescent="0.25">
      <c r="A95" s="1">
        <v>92</v>
      </c>
      <c r="B95" s="1" t="s">
        <v>42</v>
      </c>
      <c r="C95" s="1" t="s">
        <v>83</v>
      </c>
      <c r="D95" s="1" t="s">
        <v>14</v>
      </c>
      <c r="E95" s="1" t="s">
        <v>11</v>
      </c>
      <c r="F95" s="5">
        <f t="shared" si="6"/>
        <v>11428.571428571429</v>
      </c>
      <c r="G95" s="1" t="s">
        <v>211</v>
      </c>
      <c r="H95" s="6">
        <v>86</v>
      </c>
      <c r="I95" s="1" t="s">
        <v>12</v>
      </c>
      <c r="J95" s="1" t="s">
        <v>113</v>
      </c>
      <c r="K95" s="7">
        <f t="shared" ref="K95:K100" si="8">40/7</f>
        <v>5.7142857142857144</v>
      </c>
      <c r="L95" s="11">
        <v>43923</v>
      </c>
      <c r="M95" s="7">
        <v>7828.5714285714284</v>
      </c>
      <c r="N95" s="7">
        <v>7828.5714285714284</v>
      </c>
    </row>
    <row r="96" spans="1:14" ht="18" customHeight="1" x14ac:dyDescent="0.25">
      <c r="A96" s="1">
        <v>93</v>
      </c>
      <c r="B96" s="1" t="s">
        <v>42</v>
      </c>
      <c r="C96" s="1" t="s">
        <v>14</v>
      </c>
      <c r="D96" s="1" t="s">
        <v>13</v>
      </c>
      <c r="E96" s="1" t="s">
        <v>11</v>
      </c>
      <c r="F96" s="5">
        <f t="shared" si="6"/>
        <v>11428.571428571429</v>
      </c>
      <c r="G96" s="1" t="s">
        <v>211</v>
      </c>
      <c r="H96" s="6">
        <v>63</v>
      </c>
      <c r="I96" s="1" t="s">
        <v>12</v>
      </c>
      <c r="J96" s="1" t="s">
        <v>113</v>
      </c>
      <c r="K96" s="7">
        <f t="shared" si="8"/>
        <v>5.7142857142857144</v>
      </c>
      <c r="L96" s="11">
        <v>43923</v>
      </c>
      <c r="M96" s="7">
        <v>7828.5714285714284</v>
      </c>
      <c r="N96" s="7">
        <v>7828.5714285714284</v>
      </c>
    </row>
    <row r="97" spans="1:14" ht="18" customHeight="1" x14ac:dyDescent="0.25">
      <c r="A97" s="1">
        <v>94</v>
      </c>
      <c r="B97" s="1" t="s">
        <v>22</v>
      </c>
      <c r="C97" s="1" t="s">
        <v>151</v>
      </c>
      <c r="D97" s="1" t="s">
        <v>20</v>
      </c>
      <c r="E97" s="1" t="s">
        <v>11</v>
      </c>
      <c r="F97" s="5">
        <f t="shared" si="6"/>
        <v>11428.571428571429</v>
      </c>
      <c r="G97" s="1" t="s">
        <v>211</v>
      </c>
      <c r="H97" s="6">
        <v>80</v>
      </c>
      <c r="I97" s="1" t="s">
        <v>12</v>
      </c>
      <c r="J97" s="1" t="s">
        <v>113</v>
      </c>
      <c r="K97" s="7">
        <f t="shared" si="8"/>
        <v>5.7142857142857144</v>
      </c>
      <c r="L97" s="11">
        <v>43923</v>
      </c>
      <c r="M97" s="7">
        <v>7828.5714285714284</v>
      </c>
      <c r="N97" s="7">
        <v>7828.5714285714284</v>
      </c>
    </row>
    <row r="98" spans="1:14" ht="18" customHeight="1" x14ac:dyDescent="0.25">
      <c r="A98" s="1">
        <v>95</v>
      </c>
      <c r="B98" s="1" t="s">
        <v>218</v>
      </c>
      <c r="C98" s="1" t="s">
        <v>20</v>
      </c>
      <c r="D98" s="1" t="s">
        <v>70</v>
      </c>
      <c r="E98" s="1" t="s">
        <v>11</v>
      </c>
      <c r="F98" s="5">
        <f t="shared" si="6"/>
        <v>11428.571428571429</v>
      </c>
      <c r="G98" s="1" t="s">
        <v>211</v>
      </c>
      <c r="H98" s="6">
        <v>39</v>
      </c>
      <c r="I98" s="1" t="s">
        <v>12</v>
      </c>
      <c r="J98" s="1" t="s">
        <v>113</v>
      </c>
      <c r="K98" s="7">
        <f t="shared" si="8"/>
        <v>5.7142857142857144</v>
      </c>
      <c r="L98" s="11">
        <v>43923</v>
      </c>
      <c r="M98" s="7">
        <v>7828.5714285714284</v>
      </c>
      <c r="N98" s="7">
        <v>7828.5714285714284</v>
      </c>
    </row>
    <row r="99" spans="1:14" ht="18" customHeight="1" x14ac:dyDescent="0.25">
      <c r="A99" s="1">
        <v>96</v>
      </c>
      <c r="B99" s="1" t="s">
        <v>68</v>
      </c>
      <c r="C99" s="1" t="s">
        <v>70</v>
      </c>
      <c r="D99" s="1" t="s">
        <v>13</v>
      </c>
      <c r="E99" s="1" t="s">
        <v>11</v>
      </c>
      <c r="F99" s="5">
        <f t="shared" si="6"/>
        <v>11428.571428571429</v>
      </c>
      <c r="G99" s="1" t="s">
        <v>211</v>
      </c>
      <c r="H99" s="6">
        <v>57</v>
      </c>
      <c r="I99" s="1" t="s">
        <v>12</v>
      </c>
      <c r="J99" s="1" t="s">
        <v>113</v>
      </c>
      <c r="K99" s="7">
        <f t="shared" si="8"/>
        <v>5.7142857142857144</v>
      </c>
      <c r="L99" s="11">
        <v>43923</v>
      </c>
      <c r="M99" s="7">
        <v>7828.5714285714284</v>
      </c>
      <c r="N99" s="7">
        <v>7828.5714285714284</v>
      </c>
    </row>
    <row r="100" spans="1:14" ht="18" customHeight="1" x14ac:dyDescent="0.25">
      <c r="A100" s="1">
        <v>97</v>
      </c>
      <c r="B100" s="1" t="s">
        <v>102</v>
      </c>
      <c r="C100" s="1" t="s">
        <v>20</v>
      </c>
      <c r="D100" s="1" t="s">
        <v>64</v>
      </c>
      <c r="E100" s="1" t="s">
        <v>11</v>
      </c>
      <c r="F100" s="5">
        <f t="shared" si="6"/>
        <v>11428.571428571429</v>
      </c>
      <c r="G100" s="1" t="s">
        <v>211</v>
      </c>
      <c r="H100" s="6">
        <v>21</v>
      </c>
      <c r="I100" s="1" t="s">
        <v>12</v>
      </c>
      <c r="J100" s="1" t="s">
        <v>113</v>
      </c>
      <c r="K100" s="7">
        <f t="shared" si="8"/>
        <v>5.7142857142857144</v>
      </c>
      <c r="L100" s="11">
        <v>43923</v>
      </c>
      <c r="M100" s="7">
        <v>7828.5714285714284</v>
      </c>
      <c r="N100" s="7">
        <v>7828.5714285714284</v>
      </c>
    </row>
    <row r="101" spans="1:14" ht="18" customHeight="1" x14ac:dyDescent="0.25">
      <c r="A101" s="1">
        <v>98</v>
      </c>
      <c r="B101" s="1" t="s">
        <v>219</v>
      </c>
      <c r="C101" s="1" t="s">
        <v>128</v>
      </c>
      <c r="D101" s="1" t="s">
        <v>13</v>
      </c>
      <c r="E101" s="1" t="s">
        <v>11</v>
      </c>
      <c r="F101" s="5">
        <f t="shared" si="6"/>
        <v>14545.454545454544</v>
      </c>
      <c r="G101" s="1" t="s">
        <v>220</v>
      </c>
      <c r="H101" s="6">
        <v>56</v>
      </c>
      <c r="I101" s="1" t="s">
        <v>15</v>
      </c>
      <c r="J101" s="1" t="s">
        <v>115</v>
      </c>
      <c r="K101" s="7">
        <f>80/11</f>
        <v>7.2727272727272725</v>
      </c>
      <c r="L101" s="11">
        <v>43923</v>
      </c>
      <c r="M101" s="7">
        <v>9963.636363636364</v>
      </c>
      <c r="N101" s="7">
        <v>9963.636363636364</v>
      </c>
    </row>
    <row r="102" spans="1:14" ht="18" customHeight="1" x14ac:dyDescent="0.25">
      <c r="A102" s="1">
        <v>99</v>
      </c>
      <c r="B102" s="1" t="s">
        <v>123</v>
      </c>
      <c r="C102" s="1" t="s">
        <v>163</v>
      </c>
      <c r="D102" s="1" t="s">
        <v>221</v>
      </c>
      <c r="E102" s="1" t="s">
        <v>11</v>
      </c>
      <c r="F102" s="5">
        <f t="shared" si="6"/>
        <v>14285.714285714286</v>
      </c>
      <c r="G102" s="1" t="s">
        <v>220</v>
      </c>
      <c r="H102" s="6">
        <v>23</v>
      </c>
      <c r="I102" s="1" t="s">
        <v>12</v>
      </c>
      <c r="J102" s="1" t="s">
        <v>115</v>
      </c>
      <c r="K102" s="7">
        <f>100/14</f>
        <v>7.1428571428571432</v>
      </c>
      <c r="L102" s="11">
        <v>43923</v>
      </c>
      <c r="M102" s="7">
        <v>9785.7142857142862</v>
      </c>
      <c r="N102" s="7">
        <v>9785.7142857142862</v>
      </c>
    </row>
    <row r="103" spans="1:14" ht="18" customHeight="1" x14ac:dyDescent="0.25">
      <c r="A103" s="1">
        <v>100</v>
      </c>
      <c r="B103" s="1" t="s">
        <v>222</v>
      </c>
      <c r="C103" s="1" t="s">
        <v>163</v>
      </c>
      <c r="D103" s="1" t="s">
        <v>61</v>
      </c>
      <c r="E103" s="1" t="s">
        <v>11</v>
      </c>
      <c r="F103" s="5">
        <f t="shared" si="6"/>
        <v>14285.714285714286</v>
      </c>
      <c r="G103" s="1" t="s">
        <v>220</v>
      </c>
      <c r="H103" s="6">
        <v>26</v>
      </c>
      <c r="I103" s="1" t="s">
        <v>15</v>
      </c>
      <c r="J103" s="1" t="s">
        <v>115</v>
      </c>
      <c r="K103" s="7">
        <f>100/14</f>
        <v>7.1428571428571432</v>
      </c>
      <c r="L103" s="11">
        <v>43923</v>
      </c>
      <c r="M103" s="7">
        <v>9785.7142857142862</v>
      </c>
      <c r="N103" s="7">
        <v>9785.7142857142862</v>
      </c>
    </row>
    <row r="104" spans="1:14" ht="18" customHeight="1" x14ac:dyDescent="0.25">
      <c r="A104" s="1">
        <v>101</v>
      </c>
      <c r="B104" s="1" t="s">
        <v>47</v>
      </c>
      <c r="C104" s="1" t="s">
        <v>163</v>
      </c>
      <c r="D104" s="1" t="s">
        <v>61</v>
      </c>
      <c r="E104" s="1" t="s">
        <v>11</v>
      </c>
      <c r="F104" s="5">
        <f t="shared" si="6"/>
        <v>14285.714285714286</v>
      </c>
      <c r="G104" s="1" t="s">
        <v>220</v>
      </c>
      <c r="H104" s="6">
        <v>49</v>
      </c>
      <c r="I104" s="1" t="s">
        <v>12</v>
      </c>
      <c r="J104" s="1" t="s">
        <v>115</v>
      </c>
      <c r="K104" s="7">
        <f>100/14</f>
        <v>7.1428571428571432</v>
      </c>
      <c r="L104" s="11">
        <v>43923</v>
      </c>
      <c r="M104" s="7">
        <v>9785.7142857142862</v>
      </c>
      <c r="N104" s="7">
        <v>9785.7142857142862</v>
      </c>
    </row>
    <row r="105" spans="1:14" ht="18" customHeight="1" x14ac:dyDescent="0.25">
      <c r="A105" s="1">
        <v>102</v>
      </c>
      <c r="B105" s="1" t="s">
        <v>223</v>
      </c>
      <c r="C105" s="1" t="s">
        <v>34</v>
      </c>
      <c r="D105" s="1" t="s">
        <v>61</v>
      </c>
      <c r="E105" s="1" t="s">
        <v>11</v>
      </c>
      <c r="F105" s="5">
        <f t="shared" si="6"/>
        <v>14545.454545454544</v>
      </c>
      <c r="G105" s="1" t="s">
        <v>220</v>
      </c>
      <c r="H105" s="6">
        <v>64</v>
      </c>
      <c r="I105" s="1" t="s">
        <v>12</v>
      </c>
      <c r="J105" s="1" t="s">
        <v>115</v>
      </c>
      <c r="K105" s="7">
        <f>80/11</f>
        <v>7.2727272727272725</v>
      </c>
      <c r="L105" s="11">
        <v>43923</v>
      </c>
      <c r="M105" s="7">
        <v>9963.636363636364</v>
      </c>
      <c r="N105" s="7">
        <v>9963.636363636364</v>
      </c>
    </row>
    <row r="106" spans="1:14" ht="18" customHeight="1" x14ac:dyDescent="0.25">
      <c r="A106" s="1">
        <v>103</v>
      </c>
      <c r="B106" s="1" t="s">
        <v>224</v>
      </c>
      <c r="C106" s="1" t="s">
        <v>61</v>
      </c>
      <c r="D106" s="1" t="s">
        <v>13</v>
      </c>
      <c r="E106" s="1" t="s">
        <v>11</v>
      </c>
      <c r="F106" s="5">
        <f t="shared" si="6"/>
        <v>14545.454545454544</v>
      </c>
      <c r="G106" s="1" t="s">
        <v>220</v>
      </c>
      <c r="H106" s="6">
        <v>39</v>
      </c>
      <c r="I106" s="1" t="s">
        <v>12</v>
      </c>
      <c r="J106" s="1" t="s">
        <v>115</v>
      </c>
      <c r="K106" s="7">
        <f>80/11</f>
        <v>7.2727272727272725</v>
      </c>
      <c r="L106" s="11">
        <v>43923</v>
      </c>
      <c r="M106" s="7">
        <v>9963.636363636364</v>
      </c>
      <c r="N106" s="7">
        <v>9963.636363636364</v>
      </c>
    </row>
    <row r="107" spans="1:14" ht="18" customHeight="1" x14ac:dyDescent="0.25">
      <c r="A107" s="1">
        <v>104</v>
      </c>
      <c r="B107" s="1" t="s">
        <v>79</v>
      </c>
      <c r="C107" s="1" t="s">
        <v>61</v>
      </c>
      <c r="D107" s="1" t="s">
        <v>225</v>
      </c>
      <c r="E107" s="1" t="s">
        <v>11</v>
      </c>
      <c r="F107" s="5">
        <f t="shared" si="6"/>
        <v>14285.714285714286</v>
      </c>
      <c r="G107" s="1" t="s">
        <v>220</v>
      </c>
      <c r="H107" s="6">
        <v>54</v>
      </c>
      <c r="I107" s="1" t="s">
        <v>12</v>
      </c>
      <c r="J107" s="1" t="s">
        <v>115</v>
      </c>
      <c r="K107" s="7">
        <f>100/14</f>
        <v>7.1428571428571432</v>
      </c>
      <c r="L107" s="11">
        <v>43923</v>
      </c>
      <c r="M107" s="7">
        <v>9785.7142857142862</v>
      </c>
      <c r="N107" s="7">
        <v>9785.7142857142862</v>
      </c>
    </row>
    <row r="108" spans="1:14" ht="18" customHeight="1" x14ac:dyDescent="0.25">
      <c r="A108" s="1">
        <v>105</v>
      </c>
      <c r="B108" s="1" t="s">
        <v>226</v>
      </c>
      <c r="C108" s="1" t="s">
        <v>163</v>
      </c>
      <c r="D108" s="1" t="s">
        <v>221</v>
      </c>
      <c r="E108" s="1" t="s">
        <v>11</v>
      </c>
      <c r="F108" s="5">
        <f t="shared" si="6"/>
        <v>14285.714285714286</v>
      </c>
      <c r="G108" s="1" t="s">
        <v>220</v>
      </c>
      <c r="H108" s="6">
        <v>43</v>
      </c>
      <c r="I108" s="1" t="s">
        <v>15</v>
      </c>
      <c r="J108" s="1" t="s">
        <v>115</v>
      </c>
      <c r="K108" s="7">
        <f>100/14</f>
        <v>7.1428571428571432</v>
      </c>
      <c r="L108" s="11">
        <v>43923</v>
      </c>
      <c r="M108" s="7">
        <v>9785.7142857142862</v>
      </c>
      <c r="N108" s="7">
        <v>9785.7142857142862</v>
      </c>
    </row>
    <row r="109" spans="1:14" ht="18" customHeight="1" x14ac:dyDescent="0.25">
      <c r="A109" s="1">
        <v>106</v>
      </c>
      <c r="B109" s="1" t="s">
        <v>227</v>
      </c>
      <c r="C109" s="1" t="s">
        <v>128</v>
      </c>
      <c r="D109" s="1" t="s">
        <v>44</v>
      </c>
      <c r="E109" s="1" t="s">
        <v>11</v>
      </c>
      <c r="F109" s="5">
        <f t="shared" si="6"/>
        <v>14285.714285714286</v>
      </c>
      <c r="G109" s="1" t="s">
        <v>220</v>
      </c>
      <c r="H109" s="6">
        <v>39</v>
      </c>
      <c r="I109" s="1" t="s">
        <v>15</v>
      </c>
      <c r="J109" s="1" t="s">
        <v>115</v>
      </c>
      <c r="K109" s="7">
        <f>50/7</f>
        <v>7.1428571428571432</v>
      </c>
      <c r="L109" s="11">
        <v>43923</v>
      </c>
      <c r="M109" s="7">
        <v>9785.7142857142862</v>
      </c>
      <c r="N109" s="7">
        <v>9785.7142857142862</v>
      </c>
    </row>
    <row r="110" spans="1:14" ht="18" customHeight="1" x14ac:dyDescent="0.25">
      <c r="A110" s="1">
        <v>107</v>
      </c>
      <c r="B110" s="1" t="s">
        <v>228</v>
      </c>
      <c r="C110" s="1" t="s">
        <v>17</v>
      </c>
      <c r="D110" s="1" t="s">
        <v>35</v>
      </c>
      <c r="E110" s="1" t="s">
        <v>11</v>
      </c>
      <c r="F110" s="5">
        <f t="shared" si="6"/>
        <v>14285.714285714286</v>
      </c>
      <c r="G110" s="1" t="s">
        <v>220</v>
      </c>
      <c r="H110" s="6">
        <v>48</v>
      </c>
      <c r="I110" s="1" t="s">
        <v>15</v>
      </c>
      <c r="J110" s="1" t="s">
        <v>115</v>
      </c>
      <c r="K110" s="7">
        <f>50/7</f>
        <v>7.1428571428571432</v>
      </c>
      <c r="L110" s="11">
        <v>43923</v>
      </c>
      <c r="M110" s="7">
        <v>9785.7142857142862</v>
      </c>
      <c r="N110" s="7">
        <v>9785.7142857142862</v>
      </c>
    </row>
    <row r="111" spans="1:14" ht="18" customHeight="1" x14ac:dyDescent="0.25">
      <c r="A111" s="1">
        <v>108</v>
      </c>
      <c r="B111" s="1" t="s">
        <v>41</v>
      </c>
      <c r="C111" s="1" t="s">
        <v>61</v>
      </c>
      <c r="D111" s="1" t="s">
        <v>128</v>
      </c>
      <c r="E111" s="1" t="s">
        <v>11</v>
      </c>
      <c r="F111" s="5">
        <f t="shared" si="6"/>
        <v>20000</v>
      </c>
      <c r="G111" s="1" t="s">
        <v>220</v>
      </c>
      <c r="H111" s="6">
        <v>43</v>
      </c>
      <c r="I111" s="1" t="s">
        <v>15</v>
      </c>
      <c r="J111" s="1" t="s">
        <v>115</v>
      </c>
      <c r="K111" s="7">
        <f>100/10</f>
        <v>10</v>
      </c>
      <c r="L111" s="11">
        <v>43923</v>
      </c>
      <c r="M111" s="7">
        <v>13700</v>
      </c>
      <c r="N111" s="7">
        <v>13700</v>
      </c>
    </row>
    <row r="112" spans="1:14" ht="18" customHeight="1" x14ac:dyDescent="0.25">
      <c r="A112" s="1">
        <v>109</v>
      </c>
      <c r="B112" s="1" t="s">
        <v>229</v>
      </c>
      <c r="C112" s="1" t="s">
        <v>35</v>
      </c>
      <c r="D112" s="1" t="s">
        <v>230</v>
      </c>
      <c r="E112" s="1" t="s">
        <v>11</v>
      </c>
      <c r="F112" s="5">
        <f t="shared" si="6"/>
        <v>14285.714285714286</v>
      </c>
      <c r="G112" s="1" t="s">
        <v>220</v>
      </c>
      <c r="H112" s="6">
        <v>38</v>
      </c>
      <c r="I112" s="1" t="s">
        <v>15</v>
      </c>
      <c r="J112" s="1" t="s">
        <v>115</v>
      </c>
      <c r="K112" s="7">
        <f>50/7</f>
        <v>7.1428571428571432</v>
      </c>
      <c r="L112" s="11">
        <v>43923</v>
      </c>
      <c r="M112" s="7">
        <v>9785.7142857142862</v>
      </c>
      <c r="N112" s="7">
        <v>9785.7142857142862</v>
      </c>
    </row>
    <row r="113" spans="1:14" ht="18" customHeight="1" x14ac:dyDescent="0.25">
      <c r="A113" s="1">
        <v>110</v>
      </c>
      <c r="B113" s="1" t="s">
        <v>231</v>
      </c>
      <c r="C113" s="1" t="s">
        <v>61</v>
      </c>
      <c r="D113" s="1" t="s">
        <v>225</v>
      </c>
      <c r="E113" s="1" t="s">
        <v>11</v>
      </c>
      <c r="F113" s="5">
        <f t="shared" si="6"/>
        <v>14285.714285714286</v>
      </c>
      <c r="G113" s="1" t="s">
        <v>220</v>
      </c>
      <c r="H113" s="6">
        <v>52</v>
      </c>
      <c r="I113" s="1" t="s">
        <v>12</v>
      </c>
      <c r="J113" s="1" t="s">
        <v>115</v>
      </c>
      <c r="K113" s="7">
        <f>100/14</f>
        <v>7.1428571428571432</v>
      </c>
      <c r="L113" s="11">
        <v>43923</v>
      </c>
      <c r="M113" s="7">
        <v>9785.7142857142862</v>
      </c>
      <c r="N113" s="7">
        <v>9785.7142857142862</v>
      </c>
    </row>
    <row r="114" spans="1:14" ht="18" customHeight="1" x14ac:dyDescent="0.25">
      <c r="A114" s="1">
        <v>111</v>
      </c>
      <c r="B114" s="1" t="s">
        <v>154</v>
      </c>
      <c r="C114" s="1" t="s">
        <v>163</v>
      </c>
      <c r="D114" s="1" t="s">
        <v>230</v>
      </c>
      <c r="E114" s="1" t="s">
        <v>11</v>
      </c>
      <c r="F114" s="5">
        <f t="shared" si="6"/>
        <v>14285.714285714286</v>
      </c>
      <c r="G114" s="1" t="s">
        <v>220</v>
      </c>
      <c r="H114" s="6">
        <v>85</v>
      </c>
      <c r="I114" s="1" t="s">
        <v>12</v>
      </c>
      <c r="J114" s="1" t="s">
        <v>115</v>
      </c>
      <c r="K114" s="7">
        <f>50/7</f>
        <v>7.1428571428571432</v>
      </c>
      <c r="L114" s="11">
        <v>43923</v>
      </c>
      <c r="M114" s="7">
        <v>9785.7142857142862</v>
      </c>
      <c r="N114" s="7">
        <v>9785.7142857142862</v>
      </c>
    </row>
    <row r="115" spans="1:14" ht="18" customHeight="1" x14ac:dyDescent="0.25">
      <c r="A115" s="1">
        <v>112</v>
      </c>
      <c r="B115" s="1" t="s">
        <v>232</v>
      </c>
      <c r="C115" s="1" t="s">
        <v>61</v>
      </c>
      <c r="D115" s="1" t="s">
        <v>63</v>
      </c>
      <c r="E115" s="1" t="s">
        <v>11</v>
      </c>
      <c r="F115" s="5">
        <f t="shared" si="6"/>
        <v>20000</v>
      </c>
      <c r="G115" s="1" t="s">
        <v>220</v>
      </c>
      <c r="H115" s="6">
        <v>36</v>
      </c>
      <c r="I115" s="1" t="s">
        <v>12</v>
      </c>
      <c r="J115" s="1" t="s">
        <v>115</v>
      </c>
      <c r="K115" s="7">
        <f>100/10</f>
        <v>10</v>
      </c>
      <c r="L115" s="11">
        <v>43923</v>
      </c>
      <c r="M115" s="7">
        <v>13700</v>
      </c>
      <c r="N115" s="7">
        <v>13700</v>
      </c>
    </row>
    <row r="116" spans="1:14" ht="18" customHeight="1" x14ac:dyDescent="0.25">
      <c r="A116" s="1">
        <v>113</v>
      </c>
      <c r="B116" s="1" t="s">
        <v>52</v>
      </c>
      <c r="C116" s="1" t="s">
        <v>39</v>
      </c>
      <c r="D116" s="1" t="s">
        <v>158</v>
      </c>
      <c r="E116" s="1" t="s">
        <v>11</v>
      </c>
      <c r="F116" s="5">
        <f t="shared" si="6"/>
        <v>14285.714285714286</v>
      </c>
      <c r="G116" s="1" t="s">
        <v>220</v>
      </c>
      <c r="H116" s="6">
        <v>50</v>
      </c>
      <c r="I116" s="1" t="s">
        <v>12</v>
      </c>
      <c r="J116" s="1" t="s">
        <v>115</v>
      </c>
      <c r="K116" s="7">
        <f>50/7</f>
        <v>7.1428571428571432</v>
      </c>
      <c r="L116" s="11">
        <v>43923</v>
      </c>
      <c r="M116" s="7">
        <v>9785.7142857142862</v>
      </c>
      <c r="N116" s="7">
        <v>9785.7142857142862</v>
      </c>
    </row>
    <row r="117" spans="1:14" ht="18" customHeight="1" x14ac:dyDescent="0.25">
      <c r="A117" s="1">
        <v>114</v>
      </c>
      <c r="B117" s="1" t="s">
        <v>233</v>
      </c>
      <c r="C117" s="1" t="s">
        <v>61</v>
      </c>
      <c r="D117" s="1" t="s">
        <v>14</v>
      </c>
      <c r="E117" s="1" t="s">
        <v>11</v>
      </c>
      <c r="F117" s="5">
        <f t="shared" si="6"/>
        <v>20000</v>
      </c>
      <c r="G117" s="1" t="s">
        <v>220</v>
      </c>
      <c r="H117" s="6">
        <v>39</v>
      </c>
      <c r="I117" s="1" t="s">
        <v>12</v>
      </c>
      <c r="J117" s="1" t="s">
        <v>115</v>
      </c>
      <c r="K117" s="7">
        <f>100/10</f>
        <v>10</v>
      </c>
      <c r="L117" s="11">
        <v>43923</v>
      </c>
      <c r="M117" s="7">
        <v>13700</v>
      </c>
      <c r="N117" s="7">
        <v>13700</v>
      </c>
    </row>
    <row r="118" spans="1:14" ht="18" customHeight="1" x14ac:dyDescent="0.25">
      <c r="A118" s="1">
        <v>115</v>
      </c>
      <c r="B118" s="1" t="s">
        <v>77</v>
      </c>
      <c r="C118" s="1" t="s">
        <v>61</v>
      </c>
      <c r="D118" s="1" t="s">
        <v>14</v>
      </c>
      <c r="E118" s="1" t="s">
        <v>11</v>
      </c>
      <c r="F118" s="5">
        <f t="shared" si="6"/>
        <v>20000</v>
      </c>
      <c r="G118" s="1" t="s">
        <v>220</v>
      </c>
      <c r="H118" s="6">
        <v>34</v>
      </c>
      <c r="I118" s="1" t="s">
        <v>12</v>
      </c>
      <c r="J118" s="1" t="s">
        <v>115</v>
      </c>
      <c r="K118" s="7">
        <f>100/10</f>
        <v>10</v>
      </c>
      <c r="L118" s="11">
        <v>43923</v>
      </c>
      <c r="M118" s="7">
        <v>13700</v>
      </c>
      <c r="N118" s="7">
        <v>13700</v>
      </c>
    </row>
    <row r="119" spans="1:14" ht="18" customHeight="1" x14ac:dyDescent="0.25">
      <c r="A119" s="1">
        <v>116</v>
      </c>
      <c r="B119" s="1" t="s">
        <v>36</v>
      </c>
      <c r="C119" s="1" t="s">
        <v>34</v>
      </c>
      <c r="D119" s="1" t="s">
        <v>13</v>
      </c>
      <c r="E119" s="1" t="s">
        <v>11</v>
      </c>
      <c r="F119" s="5">
        <f t="shared" si="6"/>
        <v>14545.454545454544</v>
      </c>
      <c r="G119" s="1" t="s">
        <v>220</v>
      </c>
      <c r="H119" s="6">
        <v>68</v>
      </c>
      <c r="I119" s="1" t="s">
        <v>12</v>
      </c>
      <c r="J119" s="1" t="s">
        <v>115</v>
      </c>
      <c r="K119" s="7">
        <f>80/11</f>
        <v>7.2727272727272725</v>
      </c>
      <c r="L119" s="11">
        <v>43923</v>
      </c>
      <c r="M119" s="7">
        <v>9963.636363636364</v>
      </c>
      <c r="N119" s="7">
        <v>9963.636363636364</v>
      </c>
    </row>
    <row r="120" spans="1:14" ht="18" customHeight="1" x14ac:dyDescent="0.25">
      <c r="A120" s="1">
        <v>117</v>
      </c>
      <c r="B120" s="1" t="s">
        <v>234</v>
      </c>
      <c r="C120" s="1" t="s">
        <v>235</v>
      </c>
      <c r="D120" s="1" t="s">
        <v>128</v>
      </c>
      <c r="E120" s="1" t="s">
        <v>11</v>
      </c>
      <c r="F120" s="5">
        <f t="shared" si="6"/>
        <v>20000</v>
      </c>
      <c r="G120" s="1" t="s">
        <v>220</v>
      </c>
      <c r="H120" s="6">
        <v>32</v>
      </c>
      <c r="I120" s="1" t="s">
        <v>15</v>
      </c>
      <c r="J120" s="1" t="s">
        <v>115</v>
      </c>
      <c r="K120" s="7">
        <f>100/10</f>
        <v>10</v>
      </c>
      <c r="L120" s="11">
        <v>43923</v>
      </c>
      <c r="M120" s="7">
        <v>13700</v>
      </c>
      <c r="N120" s="7">
        <v>13700</v>
      </c>
    </row>
    <row r="121" spans="1:14" ht="18" customHeight="1" x14ac:dyDescent="0.25">
      <c r="A121" s="1">
        <v>118</v>
      </c>
      <c r="B121" s="1" t="s">
        <v>75</v>
      </c>
      <c r="C121" s="1" t="s">
        <v>35</v>
      </c>
      <c r="D121" s="1" t="s">
        <v>39</v>
      </c>
      <c r="E121" s="1" t="s">
        <v>11</v>
      </c>
      <c r="F121" s="5">
        <f t="shared" si="6"/>
        <v>14285.714285714286</v>
      </c>
      <c r="G121" s="1" t="s">
        <v>220</v>
      </c>
      <c r="H121" s="6">
        <v>39</v>
      </c>
      <c r="I121" s="1" t="s">
        <v>12</v>
      </c>
      <c r="J121" s="1" t="s">
        <v>115</v>
      </c>
      <c r="K121" s="7">
        <f>100/14</f>
        <v>7.1428571428571432</v>
      </c>
      <c r="L121" s="11">
        <v>43923</v>
      </c>
      <c r="M121" s="7">
        <v>9785.7142857142862</v>
      </c>
      <c r="N121" s="7">
        <v>9785.7142857142862</v>
      </c>
    </row>
    <row r="122" spans="1:14" ht="18" customHeight="1" x14ac:dyDescent="0.25">
      <c r="A122" s="1">
        <v>119</v>
      </c>
      <c r="B122" s="1" t="s">
        <v>236</v>
      </c>
      <c r="C122" s="1" t="s">
        <v>34</v>
      </c>
      <c r="D122" s="1" t="s">
        <v>13</v>
      </c>
      <c r="E122" s="1" t="s">
        <v>11</v>
      </c>
      <c r="F122" s="5">
        <f t="shared" si="6"/>
        <v>14545.454545454544</v>
      </c>
      <c r="G122" s="1" t="s">
        <v>220</v>
      </c>
      <c r="H122" s="6">
        <v>52</v>
      </c>
      <c r="I122" s="1" t="s">
        <v>12</v>
      </c>
      <c r="J122" s="1" t="s">
        <v>115</v>
      </c>
      <c r="K122" s="7">
        <f>80/11</f>
        <v>7.2727272727272725</v>
      </c>
      <c r="L122" s="11">
        <v>43923</v>
      </c>
      <c r="M122" s="7">
        <v>9963.636363636364</v>
      </c>
      <c r="N122" s="7">
        <v>9963.636363636364</v>
      </c>
    </row>
    <row r="123" spans="1:14" ht="18" customHeight="1" x14ac:dyDescent="0.25">
      <c r="A123" s="1">
        <v>120</v>
      </c>
      <c r="B123" s="1" t="s">
        <v>84</v>
      </c>
      <c r="C123" s="1" t="s">
        <v>34</v>
      </c>
      <c r="D123" s="1" t="s">
        <v>13</v>
      </c>
      <c r="E123" s="1" t="s">
        <v>11</v>
      </c>
      <c r="F123" s="5">
        <f t="shared" si="6"/>
        <v>14545.454545454544</v>
      </c>
      <c r="G123" s="1" t="s">
        <v>220</v>
      </c>
      <c r="H123" s="6">
        <v>62</v>
      </c>
      <c r="I123" s="1" t="s">
        <v>12</v>
      </c>
      <c r="J123" s="1" t="s">
        <v>115</v>
      </c>
      <c r="K123" s="7">
        <f>80/11</f>
        <v>7.2727272727272725</v>
      </c>
      <c r="L123" s="11">
        <v>43923</v>
      </c>
      <c r="M123" s="7">
        <v>9963.636363636364</v>
      </c>
      <c r="N123" s="7">
        <v>9963.636363636364</v>
      </c>
    </row>
    <row r="124" spans="1:14" ht="18" customHeight="1" x14ac:dyDescent="0.25">
      <c r="A124" s="1">
        <v>121</v>
      </c>
      <c r="B124" s="1" t="s">
        <v>134</v>
      </c>
      <c r="C124" s="1" t="s">
        <v>163</v>
      </c>
      <c r="D124" s="1" t="s">
        <v>221</v>
      </c>
      <c r="E124" s="1" t="s">
        <v>11</v>
      </c>
      <c r="F124" s="5">
        <f t="shared" si="6"/>
        <v>14285.714285714286</v>
      </c>
      <c r="G124" s="1" t="s">
        <v>220</v>
      </c>
      <c r="H124" s="6">
        <v>38</v>
      </c>
      <c r="I124" s="1" t="s">
        <v>12</v>
      </c>
      <c r="J124" s="1" t="s">
        <v>115</v>
      </c>
      <c r="K124" s="7">
        <f>100/14</f>
        <v>7.1428571428571432</v>
      </c>
      <c r="L124" s="11">
        <v>43923</v>
      </c>
      <c r="M124" s="7">
        <v>9785.7142857142862</v>
      </c>
      <c r="N124" s="7">
        <v>9785.7142857142862</v>
      </c>
    </row>
    <row r="125" spans="1:14" ht="18" customHeight="1" x14ac:dyDescent="0.25">
      <c r="A125" s="1">
        <v>122</v>
      </c>
      <c r="B125" s="1" t="s">
        <v>50</v>
      </c>
      <c r="C125" s="1" t="s">
        <v>163</v>
      </c>
      <c r="D125" s="1" t="s">
        <v>221</v>
      </c>
      <c r="E125" s="1" t="s">
        <v>11</v>
      </c>
      <c r="F125" s="5">
        <f t="shared" si="6"/>
        <v>14285.714285714286</v>
      </c>
      <c r="G125" s="1" t="s">
        <v>220</v>
      </c>
      <c r="H125" s="6">
        <v>45</v>
      </c>
      <c r="I125" s="1" t="s">
        <v>12</v>
      </c>
      <c r="J125" s="1" t="s">
        <v>115</v>
      </c>
      <c r="K125" s="7">
        <f>100/14</f>
        <v>7.1428571428571432</v>
      </c>
      <c r="L125" s="11">
        <v>43923</v>
      </c>
      <c r="M125" s="7">
        <v>9785.7142857142862</v>
      </c>
      <c r="N125" s="7">
        <v>9785.7142857142862</v>
      </c>
    </row>
    <row r="126" spans="1:14" ht="18" customHeight="1" x14ac:dyDescent="0.25">
      <c r="A126" s="1">
        <v>123</v>
      </c>
      <c r="B126" s="1" t="s">
        <v>57</v>
      </c>
      <c r="C126" s="1" t="s">
        <v>61</v>
      </c>
      <c r="D126" s="1" t="s">
        <v>14</v>
      </c>
      <c r="E126" s="1" t="s">
        <v>11</v>
      </c>
      <c r="F126" s="5">
        <f t="shared" si="6"/>
        <v>20000</v>
      </c>
      <c r="G126" s="1" t="s">
        <v>220</v>
      </c>
      <c r="H126" s="6">
        <v>29</v>
      </c>
      <c r="I126" s="1" t="s">
        <v>12</v>
      </c>
      <c r="J126" s="1" t="s">
        <v>115</v>
      </c>
      <c r="K126" s="7">
        <f>100/10</f>
        <v>10</v>
      </c>
      <c r="L126" s="11">
        <v>43923</v>
      </c>
      <c r="M126" s="7">
        <v>13700</v>
      </c>
      <c r="N126" s="7">
        <v>13700</v>
      </c>
    </row>
    <row r="127" spans="1:14" ht="18" customHeight="1" x14ac:dyDescent="0.25">
      <c r="A127" s="1">
        <v>124</v>
      </c>
      <c r="B127" s="1" t="s">
        <v>237</v>
      </c>
      <c r="C127" s="1" t="s">
        <v>49</v>
      </c>
      <c r="D127" s="1" t="s">
        <v>238</v>
      </c>
      <c r="E127" s="1" t="s">
        <v>11</v>
      </c>
      <c r="F127" s="5">
        <f t="shared" si="6"/>
        <v>14285.714285714286</v>
      </c>
      <c r="G127" s="1" t="s">
        <v>220</v>
      </c>
      <c r="H127" s="6">
        <v>43</v>
      </c>
      <c r="I127" s="1" t="s">
        <v>12</v>
      </c>
      <c r="J127" s="1" t="s">
        <v>115</v>
      </c>
      <c r="K127" s="7">
        <f>100/14</f>
        <v>7.1428571428571432</v>
      </c>
      <c r="L127" s="11">
        <v>43923</v>
      </c>
      <c r="M127" s="7">
        <v>9785.7142857142862</v>
      </c>
      <c r="N127" s="7">
        <v>9785.7142857142862</v>
      </c>
    </row>
    <row r="128" spans="1:14" ht="18" customHeight="1" x14ac:dyDescent="0.25">
      <c r="A128" s="1">
        <v>125</v>
      </c>
      <c r="B128" s="1" t="s">
        <v>239</v>
      </c>
      <c r="C128" s="1" t="s">
        <v>61</v>
      </c>
      <c r="D128" s="1" t="s">
        <v>128</v>
      </c>
      <c r="E128" s="1" t="s">
        <v>11</v>
      </c>
      <c r="F128" s="5">
        <f t="shared" si="6"/>
        <v>20000</v>
      </c>
      <c r="G128" s="1" t="s">
        <v>220</v>
      </c>
      <c r="H128" s="6">
        <v>41</v>
      </c>
      <c r="I128" s="1" t="s">
        <v>12</v>
      </c>
      <c r="J128" s="1" t="s">
        <v>115</v>
      </c>
      <c r="K128" s="7">
        <f>100/10</f>
        <v>10</v>
      </c>
      <c r="L128" s="11">
        <v>43923</v>
      </c>
      <c r="M128" s="7">
        <v>13700</v>
      </c>
      <c r="N128" s="7">
        <v>13700</v>
      </c>
    </row>
    <row r="129" spans="1:14" ht="18" customHeight="1" x14ac:dyDescent="0.25">
      <c r="A129" s="1">
        <v>126</v>
      </c>
      <c r="B129" s="1" t="s">
        <v>146</v>
      </c>
      <c r="C129" s="1" t="s">
        <v>14</v>
      </c>
      <c r="D129" s="1" t="s">
        <v>63</v>
      </c>
      <c r="E129" s="1" t="s">
        <v>11</v>
      </c>
      <c r="F129" s="5">
        <f t="shared" si="6"/>
        <v>14285.714285714286</v>
      </c>
      <c r="G129" s="1" t="s">
        <v>220</v>
      </c>
      <c r="H129" s="6">
        <v>41</v>
      </c>
      <c r="I129" s="1" t="s">
        <v>15</v>
      </c>
      <c r="J129" s="1" t="s">
        <v>115</v>
      </c>
      <c r="K129" s="7">
        <f>50/7</f>
        <v>7.1428571428571432</v>
      </c>
      <c r="L129" s="11">
        <v>43923</v>
      </c>
      <c r="M129" s="7">
        <v>9785.7142857142862</v>
      </c>
      <c r="N129" s="7">
        <v>9785.7142857142862</v>
      </c>
    </row>
    <row r="130" spans="1:14" ht="18" customHeight="1" x14ac:dyDescent="0.25">
      <c r="A130" s="1">
        <v>127</v>
      </c>
      <c r="B130" s="1" t="s">
        <v>240</v>
      </c>
      <c r="C130" s="1" t="s">
        <v>61</v>
      </c>
      <c r="D130" s="1" t="s">
        <v>39</v>
      </c>
      <c r="E130" s="1" t="s">
        <v>11</v>
      </c>
      <c r="F130" s="5">
        <f t="shared" si="6"/>
        <v>14285.714285714286</v>
      </c>
      <c r="G130" s="1" t="s">
        <v>220</v>
      </c>
      <c r="H130" s="6">
        <v>41</v>
      </c>
      <c r="I130" s="1" t="s">
        <v>15</v>
      </c>
      <c r="J130" s="1" t="s">
        <v>115</v>
      </c>
      <c r="K130" s="7">
        <f>100/14</f>
        <v>7.1428571428571432</v>
      </c>
      <c r="L130" s="11">
        <v>43923</v>
      </c>
      <c r="M130" s="7">
        <v>9785.7142857142862</v>
      </c>
      <c r="N130" s="7">
        <v>9785.7142857142862</v>
      </c>
    </row>
    <row r="131" spans="1:14" ht="18" customHeight="1" x14ac:dyDescent="0.25">
      <c r="A131" s="1">
        <v>128</v>
      </c>
      <c r="B131" s="1" t="s">
        <v>241</v>
      </c>
      <c r="C131" s="1" t="s">
        <v>61</v>
      </c>
      <c r="D131" s="1" t="s">
        <v>128</v>
      </c>
      <c r="E131" s="1" t="s">
        <v>11</v>
      </c>
      <c r="F131" s="5">
        <f t="shared" si="6"/>
        <v>20000</v>
      </c>
      <c r="G131" s="1" t="s">
        <v>220</v>
      </c>
      <c r="H131" s="6">
        <v>37</v>
      </c>
      <c r="I131" s="1" t="s">
        <v>15</v>
      </c>
      <c r="J131" s="1" t="s">
        <v>115</v>
      </c>
      <c r="K131" s="7">
        <f>100/10</f>
        <v>10</v>
      </c>
      <c r="L131" s="11">
        <v>43923</v>
      </c>
      <c r="M131" s="7">
        <v>13700</v>
      </c>
      <c r="N131" s="7">
        <v>13700</v>
      </c>
    </row>
    <row r="132" spans="1:14" ht="18" customHeight="1" x14ac:dyDescent="0.25">
      <c r="A132" s="1">
        <v>129</v>
      </c>
      <c r="B132" s="1" t="s">
        <v>242</v>
      </c>
      <c r="C132" s="1" t="s">
        <v>34</v>
      </c>
      <c r="D132" s="1" t="s">
        <v>13</v>
      </c>
      <c r="E132" s="1" t="s">
        <v>11</v>
      </c>
      <c r="F132" s="5">
        <f t="shared" ref="F132:F180" si="9">+K132*2000</f>
        <v>14545.454545454544</v>
      </c>
      <c r="G132" s="1" t="s">
        <v>220</v>
      </c>
      <c r="H132" s="6">
        <v>61</v>
      </c>
      <c r="I132" s="1" t="s">
        <v>12</v>
      </c>
      <c r="J132" s="1" t="s">
        <v>115</v>
      </c>
      <c r="K132" s="7">
        <f>80/11</f>
        <v>7.2727272727272725</v>
      </c>
      <c r="L132" s="11">
        <v>43923</v>
      </c>
      <c r="M132" s="7">
        <v>9963.636363636364</v>
      </c>
      <c r="N132" s="7">
        <v>9963.636363636364</v>
      </c>
    </row>
    <row r="133" spans="1:14" ht="18" customHeight="1" x14ac:dyDescent="0.25">
      <c r="A133" s="1">
        <v>130</v>
      </c>
      <c r="B133" s="1" t="s">
        <v>243</v>
      </c>
      <c r="C133" s="1" t="s">
        <v>122</v>
      </c>
      <c r="D133" s="1" t="s">
        <v>14</v>
      </c>
      <c r="E133" s="1" t="s">
        <v>11</v>
      </c>
      <c r="F133" s="5">
        <f t="shared" si="9"/>
        <v>14285.714285714286</v>
      </c>
      <c r="G133" s="1" t="s">
        <v>220</v>
      </c>
      <c r="H133" s="6">
        <v>62</v>
      </c>
      <c r="I133" s="1" t="s">
        <v>12</v>
      </c>
      <c r="J133" s="1" t="s">
        <v>115</v>
      </c>
      <c r="K133" s="7">
        <f>50/7</f>
        <v>7.1428571428571432</v>
      </c>
      <c r="L133" s="11">
        <v>43923</v>
      </c>
      <c r="M133" s="7">
        <v>9785.7142857142862</v>
      </c>
      <c r="N133" s="7">
        <v>9785.7142857142862</v>
      </c>
    </row>
    <row r="134" spans="1:14" ht="18" customHeight="1" x14ac:dyDescent="0.25">
      <c r="A134" s="1">
        <v>131</v>
      </c>
      <c r="B134" s="1" t="s">
        <v>54</v>
      </c>
      <c r="C134" s="1" t="s">
        <v>163</v>
      </c>
      <c r="D134" s="1" t="s">
        <v>221</v>
      </c>
      <c r="E134" s="1" t="s">
        <v>11</v>
      </c>
      <c r="F134" s="5">
        <f t="shared" si="9"/>
        <v>14285.714285714286</v>
      </c>
      <c r="G134" s="1" t="s">
        <v>220</v>
      </c>
      <c r="H134" s="6">
        <v>45</v>
      </c>
      <c r="I134" s="1" t="s">
        <v>12</v>
      </c>
      <c r="J134" s="1" t="s">
        <v>115</v>
      </c>
      <c r="K134" s="7">
        <f>100/14</f>
        <v>7.1428571428571432</v>
      </c>
      <c r="L134" s="11">
        <v>43923</v>
      </c>
      <c r="M134" s="7">
        <v>9785.7142857142862</v>
      </c>
      <c r="N134" s="7">
        <v>9785.7142857142862</v>
      </c>
    </row>
    <row r="135" spans="1:14" ht="18" customHeight="1" x14ac:dyDescent="0.25">
      <c r="A135" s="1">
        <v>132</v>
      </c>
      <c r="B135" s="1" t="s">
        <v>199</v>
      </c>
      <c r="C135" s="1" t="s">
        <v>34</v>
      </c>
      <c r="D135" s="1" t="s">
        <v>13</v>
      </c>
      <c r="E135" s="1" t="s">
        <v>11</v>
      </c>
      <c r="F135" s="5">
        <f t="shared" si="9"/>
        <v>14545.454545454544</v>
      </c>
      <c r="G135" s="1" t="s">
        <v>220</v>
      </c>
      <c r="H135" s="6">
        <v>49</v>
      </c>
      <c r="I135" s="1" t="s">
        <v>12</v>
      </c>
      <c r="J135" s="1" t="s">
        <v>115</v>
      </c>
      <c r="K135" s="7">
        <f>80/11</f>
        <v>7.2727272727272725</v>
      </c>
      <c r="L135" s="11">
        <v>43923</v>
      </c>
      <c r="M135" s="7">
        <v>9963.636363636364</v>
      </c>
      <c r="N135" s="7">
        <v>9963.636363636364</v>
      </c>
    </row>
    <row r="136" spans="1:14" ht="18" customHeight="1" x14ac:dyDescent="0.25">
      <c r="A136" s="1">
        <v>133</v>
      </c>
      <c r="B136" s="1" t="s">
        <v>244</v>
      </c>
      <c r="C136" s="1" t="s">
        <v>14</v>
      </c>
      <c r="D136" s="1" t="s">
        <v>39</v>
      </c>
      <c r="E136" s="1" t="s">
        <v>11</v>
      </c>
      <c r="F136" s="5">
        <f t="shared" si="9"/>
        <v>20000</v>
      </c>
      <c r="G136" s="1" t="s">
        <v>220</v>
      </c>
      <c r="H136" s="6">
        <v>56</v>
      </c>
      <c r="I136" s="1" t="s">
        <v>15</v>
      </c>
      <c r="J136" s="1" t="s">
        <v>115</v>
      </c>
      <c r="K136" s="7">
        <f>100/10</f>
        <v>10</v>
      </c>
      <c r="L136" s="11">
        <v>43923</v>
      </c>
      <c r="M136" s="7">
        <v>13700</v>
      </c>
      <c r="N136" s="7">
        <v>13700</v>
      </c>
    </row>
    <row r="137" spans="1:14" ht="18" customHeight="1" x14ac:dyDescent="0.25">
      <c r="A137" s="1">
        <v>134</v>
      </c>
      <c r="B137" s="1" t="s">
        <v>245</v>
      </c>
      <c r="C137" s="1" t="s">
        <v>128</v>
      </c>
      <c r="D137" s="1" t="s">
        <v>35</v>
      </c>
      <c r="E137" s="1" t="s">
        <v>11</v>
      </c>
      <c r="F137" s="5">
        <f t="shared" si="9"/>
        <v>14285.714285714286</v>
      </c>
      <c r="G137" s="1" t="s">
        <v>220</v>
      </c>
      <c r="H137" s="6">
        <v>44</v>
      </c>
      <c r="I137" s="1" t="s">
        <v>15</v>
      </c>
      <c r="J137" s="1" t="s">
        <v>115</v>
      </c>
      <c r="K137" s="7">
        <f>100/14</f>
        <v>7.1428571428571432</v>
      </c>
      <c r="L137" s="11">
        <v>43923</v>
      </c>
      <c r="M137" s="7">
        <v>9785.7142857142862</v>
      </c>
      <c r="N137" s="7">
        <v>9785.7142857142862</v>
      </c>
    </row>
    <row r="138" spans="1:14" ht="18" customHeight="1" x14ac:dyDescent="0.25">
      <c r="A138" s="1">
        <v>135</v>
      </c>
      <c r="B138" s="1" t="s">
        <v>66</v>
      </c>
      <c r="C138" s="1" t="s">
        <v>34</v>
      </c>
      <c r="D138" s="1" t="s">
        <v>13</v>
      </c>
      <c r="E138" s="1" t="s">
        <v>11</v>
      </c>
      <c r="F138" s="5">
        <f t="shared" si="9"/>
        <v>14545.454545454544</v>
      </c>
      <c r="G138" s="1" t="s">
        <v>220</v>
      </c>
      <c r="H138" s="6">
        <v>47</v>
      </c>
      <c r="I138" s="1" t="s">
        <v>12</v>
      </c>
      <c r="J138" s="1" t="s">
        <v>115</v>
      </c>
      <c r="K138" s="7">
        <f>80/11</f>
        <v>7.2727272727272725</v>
      </c>
      <c r="L138" s="11">
        <v>43923</v>
      </c>
      <c r="M138" s="7">
        <v>9963.636363636364</v>
      </c>
      <c r="N138" s="7">
        <v>9963.636363636364</v>
      </c>
    </row>
    <row r="139" spans="1:14" ht="18" customHeight="1" x14ac:dyDescent="0.25">
      <c r="A139" s="1">
        <v>136</v>
      </c>
      <c r="B139" s="1" t="s">
        <v>246</v>
      </c>
      <c r="C139" s="1" t="s">
        <v>247</v>
      </c>
      <c r="D139" s="1" t="s">
        <v>13</v>
      </c>
      <c r="E139" s="1" t="s">
        <v>11</v>
      </c>
      <c r="F139" s="5">
        <f t="shared" si="9"/>
        <v>14545.454545454544</v>
      </c>
      <c r="G139" s="1" t="s">
        <v>220</v>
      </c>
      <c r="H139" s="6">
        <v>63</v>
      </c>
      <c r="I139" s="1" t="s">
        <v>12</v>
      </c>
      <c r="J139" s="1" t="s">
        <v>115</v>
      </c>
      <c r="K139" s="7">
        <f>80/11</f>
        <v>7.2727272727272725</v>
      </c>
      <c r="L139" s="11">
        <v>43923</v>
      </c>
      <c r="M139" s="7">
        <v>9963.636363636364</v>
      </c>
      <c r="N139" s="7">
        <v>9963.636363636364</v>
      </c>
    </row>
    <row r="140" spans="1:14" ht="18" customHeight="1" x14ac:dyDescent="0.25">
      <c r="A140" s="1">
        <v>137</v>
      </c>
      <c r="B140" s="1" t="s">
        <v>248</v>
      </c>
      <c r="C140" s="1" t="s">
        <v>61</v>
      </c>
      <c r="D140" s="1" t="s">
        <v>128</v>
      </c>
      <c r="E140" s="1" t="s">
        <v>11</v>
      </c>
      <c r="F140" s="5">
        <f t="shared" si="9"/>
        <v>20000</v>
      </c>
      <c r="G140" s="1" t="s">
        <v>220</v>
      </c>
      <c r="H140" s="6">
        <v>35</v>
      </c>
      <c r="I140" s="1" t="s">
        <v>15</v>
      </c>
      <c r="J140" s="1" t="s">
        <v>115</v>
      </c>
      <c r="K140" s="7">
        <f>100/10</f>
        <v>10</v>
      </c>
      <c r="L140" s="11">
        <v>43923</v>
      </c>
      <c r="M140" s="7">
        <v>13700</v>
      </c>
      <c r="N140" s="7">
        <v>13700</v>
      </c>
    </row>
    <row r="141" spans="1:14" ht="18" customHeight="1" x14ac:dyDescent="0.25">
      <c r="A141" s="1">
        <v>138</v>
      </c>
      <c r="B141" s="1" t="s">
        <v>249</v>
      </c>
      <c r="C141" s="1" t="s">
        <v>61</v>
      </c>
      <c r="D141" s="1" t="s">
        <v>13</v>
      </c>
      <c r="E141" s="1" t="s">
        <v>11</v>
      </c>
      <c r="F141" s="5">
        <f t="shared" si="9"/>
        <v>14545.454545454544</v>
      </c>
      <c r="G141" s="1" t="s">
        <v>220</v>
      </c>
      <c r="H141" s="6">
        <v>49</v>
      </c>
      <c r="I141" s="1" t="s">
        <v>15</v>
      </c>
      <c r="J141" s="1" t="s">
        <v>115</v>
      </c>
      <c r="K141" s="7">
        <f>80/11</f>
        <v>7.2727272727272725</v>
      </c>
      <c r="L141" s="11">
        <v>43923</v>
      </c>
      <c r="M141" s="7">
        <v>9963.636363636364</v>
      </c>
      <c r="N141" s="7">
        <v>9963.636363636364</v>
      </c>
    </row>
    <row r="142" spans="1:14" ht="18" customHeight="1" x14ac:dyDescent="0.25">
      <c r="A142" s="1">
        <v>139</v>
      </c>
      <c r="B142" s="1" t="s">
        <v>250</v>
      </c>
      <c r="C142" s="1" t="s">
        <v>163</v>
      </c>
      <c r="D142" s="1" t="s">
        <v>61</v>
      </c>
      <c r="E142" s="1" t="s">
        <v>11</v>
      </c>
      <c r="F142" s="5">
        <f t="shared" si="9"/>
        <v>14285.714285714286</v>
      </c>
      <c r="G142" s="1" t="s">
        <v>220</v>
      </c>
      <c r="H142" s="6">
        <v>29</v>
      </c>
      <c r="I142" s="1" t="s">
        <v>15</v>
      </c>
      <c r="J142" s="1" t="s">
        <v>115</v>
      </c>
      <c r="K142" s="7">
        <f>100/14</f>
        <v>7.1428571428571432</v>
      </c>
      <c r="L142" s="11">
        <v>43923</v>
      </c>
      <c r="M142" s="7">
        <v>9785.7142857142862</v>
      </c>
      <c r="N142" s="7">
        <v>9785.7142857142862</v>
      </c>
    </row>
    <row r="143" spans="1:14" ht="18" customHeight="1" x14ac:dyDescent="0.25">
      <c r="A143" s="1">
        <v>140</v>
      </c>
      <c r="B143" s="1" t="s">
        <v>81</v>
      </c>
      <c r="C143" s="1" t="s">
        <v>187</v>
      </c>
      <c r="D143" s="1" t="s">
        <v>94</v>
      </c>
      <c r="E143" s="1" t="s">
        <v>11</v>
      </c>
      <c r="F143" s="5">
        <f t="shared" si="9"/>
        <v>20000</v>
      </c>
      <c r="G143" s="1" t="s">
        <v>251</v>
      </c>
      <c r="H143" s="6">
        <v>35</v>
      </c>
      <c r="I143" s="1" t="s">
        <v>12</v>
      </c>
      <c r="J143" s="1" t="s">
        <v>252</v>
      </c>
      <c r="K143" s="7">
        <f>100/10</f>
        <v>10</v>
      </c>
      <c r="L143" s="11">
        <v>43923</v>
      </c>
      <c r="M143" s="7">
        <v>11700</v>
      </c>
      <c r="N143" s="7">
        <v>11700</v>
      </c>
    </row>
    <row r="144" spans="1:14" ht="18" customHeight="1" x14ac:dyDescent="0.25">
      <c r="A144" s="1">
        <v>141</v>
      </c>
      <c r="B144" s="1" t="s">
        <v>45</v>
      </c>
      <c r="C144" s="1" t="s">
        <v>136</v>
      </c>
      <c r="D144" s="1" t="s">
        <v>21</v>
      </c>
      <c r="E144" s="1" t="s">
        <v>11</v>
      </c>
      <c r="F144" s="5">
        <f t="shared" si="9"/>
        <v>20000</v>
      </c>
      <c r="G144" s="1" t="s">
        <v>251</v>
      </c>
      <c r="H144" s="6">
        <v>76</v>
      </c>
      <c r="I144" s="1" t="s">
        <v>12</v>
      </c>
      <c r="J144" s="1" t="s">
        <v>252</v>
      </c>
      <c r="K144" s="7">
        <f t="shared" ref="K144:K152" si="10">100/10</f>
        <v>10</v>
      </c>
      <c r="L144" s="11">
        <v>43923</v>
      </c>
      <c r="M144" s="7">
        <v>11700</v>
      </c>
      <c r="N144" s="7">
        <v>11700</v>
      </c>
    </row>
    <row r="145" spans="1:14" ht="18" customHeight="1" x14ac:dyDescent="0.25">
      <c r="A145" s="1">
        <v>142</v>
      </c>
      <c r="B145" s="1" t="s">
        <v>45</v>
      </c>
      <c r="C145" s="1" t="s">
        <v>136</v>
      </c>
      <c r="D145" s="1" t="s">
        <v>253</v>
      </c>
      <c r="E145" s="1" t="s">
        <v>11</v>
      </c>
      <c r="F145" s="5">
        <f t="shared" si="9"/>
        <v>20000</v>
      </c>
      <c r="G145" s="1" t="s">
        <v>251</v>
      </c>
      <c r="H145" s="6">
        <v>28</v>
      </c>
      <c r="I145" s="1" t="s">
        <v>12</v>
      </c>
      <c r="J145" s="1" t="s">
        <v>252</v>
      </c>
      <c r="K145" s="7">
        <f t="shared" si="10"/>
        <v>10</v>
      </c>
      <c r="L145" s="11">
        <v>43923</v>
      </c>
      <c r="M145" s="7">
        <v>11700</v>
      </c>
      <c r="N145" s="7">
        <v>11700</v>
      </c>
    </row>
    <row r="146" spans="1:14" ht="18" customHeight="1" x14ac:dyDescent="0.25">
      <c r="A146" s="1">
        <v>143</v>
      </c>
      <c r="B146" s="1" t="s">
        <v>254</v>
      </c>
      <c r="C146" s="1" t="s">
        <v>253</v>
      </c>
      <c r="D146" s="1" t="s">
        <v>255</v>
      </c>
      <c r="E146" s="1" t="s">
        <v>11</v>
      </c>
      <c r="F146" s="5">
        <f t="shared" si="9"/>
        <v>20000</v>
      </c>
      <c r="G146" s="1" t="s">
        <v>251</v>
      </c>
      <c r="H146" s="6">
        <v>66</v>
      </c>
      <c r="I146" s="1" t="s">
        <v>15</v>
      </c>
      <c r="J146" s="1" t="s">
        <v>252</v>
      </c>
      <c r="K146" s="7">
        <f t="shared" si="10"/>
        <v>10</v>
      </c>
      <c r="L146" s="11">
        <v>43923</v>
      </c>
      <c r="M146" s="7">
        <v>11700</v>
      </c>
      <c r="N146" s="7">
        <v>11700</v>
      </c>
    </row>
    <row r="147" spans="1:14" ht="18" customHeight="1" x14ac:dyDescent="0.25">
      <c r="A147" s="1">
        <v>144</v>
      </c>
      <c r="B147" s="1" t="s">
        <v>60</v>
      </c>
      <c r="C147" s="1" t="s">
        <v>21</v>
      </c>
      <c r="D147" s="1" t="s">
        <v>187</v>
      </c>
      <c r="E147" s="1" t="s">
        <v>11</v>
      </c>
      <c r="F147" s="5">
        <f t="shared" si="9"/>
        <v>20000</v>
      </c>
      <c r="G147" s="1" t="s">
        <v>251</v>
      </c>
      <c r="H147" s="6">
        <v>25</v>
      </c>
      <c r="I147" s="1" t="s">
        <v>12</v>
      </c>
      <c r="J147" s="1" t="s">
        <v>252</v>
      </c>
      <c r="K147" s="7">
        <f t="shared" si="10"/>
        <v>10</v>
      </c>
      <c r="L147" s="11">
        <v>43923</v>
      </c>
      <c r="M147" s="7">
        <v>11700</v>
      </c>
      <c r="N147" s="7">
        <v>11700</v>
      </c>
    </row>
    <row r="148" spans="1:14" ht="18" customHeight="1" x14ac:dyDescent="0.25">
      <c r="A148" s="1">
        <v>145</v>
      </c>
      <c r="B148" s="1" t="s">
        <v>124</v>
      </c>
      <c r="C148" s="1" t="s">
        <v>21</v>
      </c>
      <c r="D148" s="1" t="s">
        <v>187</v>
      </c>
      <c r="E148" s="1" t="s">
        <v>11</v>
      </c>
      <c r="F148" s="5">
        <f t="shared" si="9"/>
        <v>20000</v>
      </c>
      <c r="G148" s="1" t="s">
        <v>251</v>
      </c>
      <c r="H148" s="6">
        <v>50</v>
      </c>
      <c r="I148" s="1" t="s">
        <v>12</v>
      </c>
      <c r="J148" s="1" t="s">
        <v>252</v>
      </c>
      <c r="K148" s="7">
        <f t="shared" si="10"/>
        <v>10</v>
      </c>
      <c r="L148" s="11">
        <v>43923</v>
      </c>
      <c r="M148" s="7">
        <v>11700</v>
      </c>
      <c r="N148" s="7">
        <v>11700</v>
      </c>
    </row>
    <row r="149" spans="1:14" ht="18" customHeight="1" x14ac:dyDescent="0.25">
      <c r="A149" s="1">
        <v>146</v>
      </c>
      <c r="B149" s="1" t="s">
        <v>124</v>
      </c>
      <c r="C149" s="1" t="s">
        <v>21</v>
      </c>
      <c r="D149" s="1" t="s">
        <v>256</v>
      </c>
      <c r="E149" s="1" t="s">
        <v>11</v>
      </c>
      <c r="F149" s="5">
        <f t="shared" si="9"/>
        <v>20000</v>
      </c>
      <c r="G149" s="1" t="s">
        <v>251</v>
      </c>
      <c r="H149" s="6">
        <v>30</v>
      </c>
      <c r="I149" s="1" t="s">
        <v>12</v>
      </c>
      <c r="J149" s="1" t="s">
        <v>252</v>
      </c>
      <c r="K149" s="7">
        <f t="shared" si="10"/>
        <v>10</v>
      </c>
      <c r="L149" s="11">
        <v>43923</v>
      </c>
      <c r="M149" s="7">
        <v>11700</v>
      </c>
      <c r="N149" s="7">
        <v>11700</v>
      </c>
    </row>
    <row r="150" spans="1:14" ht="18" customHeight="1" x14ac:dyDescent="0.25">
      <c r="A150" s="1">
        <v>147</v>
      </c>
      <c r="B150" s="1" t="s">
        <v>38</v>
      </c>
      <c r="C150" s="1" t="s">
        <v>187</v>
      </c>
      <c r="D150" s="1" t="s">
        <v>94</v>
      </c>
      <c r="E150" s="1" t="s">
        <v>11</v>
      </c>
      <c r="F150" s="5">
        <f t="shared" si="9"/>
        <v>20000</v>
      </c>
      <c r="G150" s="1" t="s">
        <v>251</v>
      </c>
      <c r="H150" s="6">
        <v>40</v>
      </c>
      <c r="I150" s="1" t="s">
        <v>12</v>
      </c>
      <c r="J150" s="1" t="s">
        <v>252</v>
      </c>
      <c r="K150" s="7">
        <f t="shared" si="10"/>
        <v>10</v>
      </c>
      <c r="L150" s="11">
        <v>43923</v>
      </c>
      <c r="M150" s="7">
        <v>11700</v>
      </c>
      <c r="N150" s="7">
        <v>11700</v>
      </c>
    </row>
    <row r="151" spans="1:14" ht="18" customHeight="1" x14ac:dyDescent="0.25">
      <c r="A151" s="1">
        <v>148</v>
      </c>
      <c r="B151" s="1" t="s">
        <v>102</v>
      </c>
      <c r="C151" s="1" t="s">
        <v>187</v>
      </c>
      <c r="D151" s="1" t="s">
        <v>94</v>
      </c>
      <c r="E151" s="1" t="s">
        <v>11</v>
      </c>
      <c r="F151" s="5">
        <f t="shared" si="9"/>
        <v>20000</v>
      </c>
      <c r="G151" s="1" t="s">
        <v>251</v>
      </c>
      <c r="H151" s="6">
        <v>22</v>
      </c>
      <c r="I151" s="1" t="s">
        <v>12</v>
      </c>
      <c r="J151" s="1" t="s">
        <v>252</v>
      </c>
      <c r="K151" s="7">
        <f t="shared" si="10"/>
        <v>10</v>
      </c>
      <c r="L151" s="11">
        <v>43923</v>
      </c>
      <c r="M151" s="7">
        <v>11700</v>
      </c>
      <c r="N151" s="7">
        <v>11700</v>
      </c>
    </row>
    <row r="152" spans="1:14" ht="18" customHeight="1" x14ac:dyDescent="0.25">
      <c r="A152" s="1">
        <v>149</v>
      </c>
      <c r="B152" s="1" t="s">
        <v>37</v>
      </c>
      <c r="C152" s="1" t="s">
        <v>256</v>
      </c>
      <c r="D152" s="1" t="s">
        <v>13</v>
      </c>
      <c r="E152" s="1" t="s">
        <v>11</v>
      </c>
      <c r="F152" s="5">
        <f t="shared" si="9"/>
        <v>20000</v>
      </c>
      <c r="G152" s="1" t="s">
        <v>251</v>
      </c>
      <c r="H152" s="6">
        <v>43</v>
      </c>
      <c r="I152" s="1" t="s">
        <v>12</v>
      </c>
      <c r="J152" s="1" t="s">
        <v>252</v>
      </c>
      <c r="K152" s="7">
        <f t="shared" si="10"/>
        <v>10</v>
      </c>
      <c r="L152" s="11">
        <v>43923</v>
      </c>
      <c r="M152" s="7">
        <v>11700</v>
      </c>
      <c r="N152" s="7">
        <v>11700</v>
      </c>
    </row>
    <row r="153" spans="1:14" ht="18" customHeight="1" x14ac:dyDescent="0.25">
      <c r="A153" s="1">
        <v>150</v>
      </c>
      <c r="B153" s="1" t="s">
        <v>257</v>
      </c>
      <c r="C153" s="1" t="s">
        <v>121</v>
      </c>
      <c r="D153" s="1" t="s">
        <v>80</v>
      </c>
      <c r="E153" s="1" t="s">
        <v>11</v>
      </c>
      <c r="F153" s="5">
        <f t="shared" si="9"/>
        <v>14285.714285714286</v>
      </c>
      <c r="G153" s="1" t="s">
        <v>258</v>
      </c>
      <c r="H153" s="6">
        <v>28</v>
      </c>
      <c r="I153" s="1" t="s">
        <v>15</v>
      </c>
      <c r="J153" s="1" t="s">
        <v>116</v>
      </c>
      <c r="K153" s="7">
        <f t="shared" ref="K153:K159" si="11">50/7</f>
        <v>7.1428571428571432</v>
      </c>
      <c r="L153" s="11">
        <v>43923</v>
      </c>
      <c r="M153" s="7">
        <v>8357.1428571428569</v>
      </c>
      <c r="N153" s="7">
        <v>8357.1428571428569</v>
      </c>
    </row>
    <row r="154" spans="1:14" ht="18" customHeight="1" x14ac:dyDescent="0.25">
      <c r="A154" s="1">
        <v>151</v>
      </c>
      <c r="B154" s="1" t="s">
        <v>259</v>
      </c>
      <c r="C154" s="1" t="s">
        <v>121</v>
      </c>
      <c r="D154" s="1" t="s">
        <v>260</v>
      </c>
      <c r="E154" s="1" t="s">
        <v>11</v>
      </c>
      <c r="F154" s="5">
        <f t="shared" si="9"/>
        <v>14285.714285714286</v>
      </c>
      <c r="G154" s="1" t="s">
        <v>258</v>
      </c>
      <c r="H154" s="6">
        <v>39</v>
      </c>
      <c r="I154" s="1" t="s">
        <v>12</v>
      </c>
      <c r="J154" s="1" t="s">
        <v>116</v>
      </c>
      <c r="K154" s="7">
        <f t="shared" si="11"/>
        <v>7.1428571428571432</v>
      </c>
      <c r="L154" s="11">
        <v>43923</v>
      </c>
      <c r="M154" s="7">
        <v>8357.1428571428569</v>
      </c>
      <c r="N154" s="7">
        <v>8357.1428571428569</v>
      </c>
    </row>
    <row r="155" spans="1:14" ht="18" customHeight="1" x14ac:dyDescent="0.25">
      <c r="A155" s="1">
        <v>152</v>
      </c>
      <c r="B155" s="1" t="s">
        <v>261</v>
      </c>
      <c r="C155" s="1" t="s">
        <v>121</v>
      </c>
      <c r="D155" s="1" t="s">
        <v>260</v>
      </c>
      <c r="E155" s="1" t="s">
        <v>11</v>
      </c>
      <c r="F155" s="5">
        <f t="shared" si="9"/>
        <v>14285.714285714286</v>
      </c>
      <c r="G155" s="1" t="s">
        <v>258</v>
      </c>
      <c r="H155" s="6">
        <v>44</v>
      </c>
      <c r="I155" s="1" t="s">
        <v>12</v>
      </c>
      <c r="J155" s="1" t="s">
        <v>116</v>
      </c>
      <c r="K155" s="7">
        <f t="shared" si="11"/>
        <v>7.1428571428571432</v>
      </c>
      <c r="L155" s="11">
        <v>43923</v>
      </c>
      <c r="M155" s="7">
        <v>8357.1428571428569</v>
      </c>
      <c r="N155" s="7">
        <v>8357.1428571428569</v>
      </c>
    </row>
    <row r="156" spans="1:14" ht="18" customHeight="1" x14ac:dyDescent="0.25">
      <c r="A156" s="1">
        <v>153</v>
      </c>
      <c r="B156" s="1" t="s">
        <v>262</v>
      </c>
      <c r="C156" s="1" t="s">
        <v>121</v>
      </c>
      <c r="D156" s="1" t="s">
        <v>260</v>
      </c>
      <c r="E156" s="1" t="s">
        <v>11</v>
      </c>
      <c r="F156" s="5">
        <f t="shared" si="9"/>
        <v>14285.714285714286</v>
      </c>
      <c r="G156" s="1" t="s">
        <v>258</v>
      </c>
      <c r="H156" s="6">
        <v>45</v>
      </c>
      <c r="I156" s="1" t="s">
        <v>15</v>
      </c>
      <c r="J156" s="1" t="s">
        <v>116</v>
      </c>
      <c r="K156" s="7">
        <f t="shared" si="11"/>
        <v>7.1428571428571432</v>
      </c>
      <c r="L156" s="11">
        <v>43923</v>
      </c>
      <c r="M156" s="7">
        <v>8357.1428571428569</v>
      </c>
      <c r="N156" s="7">
        <v>8357.1428571428569</v>
      </c>
    </row>
    <row r="157" spans="1:14" ht="18" customHeight="1" x14ac:dyDescent="0.25">
      <c r="A157" s="1">
        <v>154</v>
      </c>
      <c r="B157" s="1" t="s">
        <v>263</v>
      </c>
      <c r="C157" s="1" t="s">
        <v>260</v>
      </c>
      <c r="D157" s="1" t="s">
        <v>264</v>
      </c>
      <c r="E157" s="1" t="s">
        <v>11</v>
      </c>
      <c r="F157" s="5">
        <f t="shared" si="9"/>
        <v>14285.714285714286</v>
      </c>
      <c r="G157" s="1" t="s">
        <v>258</v>
      </c>
      <c r="H157" s="6">
        <v>67</v>
      </c>
      <c r="I157" s="1" t="s">
        <v>15</v>
      </c>
      <c r="J157" s="1" t="s">
        <v>116</v>
      </c>
      <c r="K157" s="7">
        <f t="shared" si="11"/>
        <v>7.1428571428571432</v>
      </c>
      <c r="L157" s="11">
        <v>43923</v>
      </c>
      <c r="M157" s="7">
        <v>8357.1428571428569</v>
      </c>
      <c r="N157" s="7">
        <v>8357.1428571428569</v>
      </c>
    </row>
    <row r="158" spans="1:14" ht="18" customHeight="1" x14ac:dyDescent="0.25">
      <c r="A158" s="1">
        <v>155</v>
      </c>
      <c r="B158" s="1" t="s">
        <v>265</v>
      </c>
      <c r="C158" s="1" t="s">
        <v>80</v>
      </c>
      <c r="D158" s="1" t="s">
        <v>20</v>
      </c>
      <c r="E158" s="1" t="s">
        <v>11</v>
      </c>
      <c r="F158" s="5">
        <f t="shared" si="9"/>
        <v>14285.714285714286</v>
      </c>
      <c r="G158" s="1" t="s">
        <v>258</v>
      </c>
      <c r="H158" s="6">
        <v>26</v>
      </c>
      <c r="I158" s="1" t="s">
        <v>15</v>
      </c>
      <c r="J158" s="1" t="s">
        <v>116</v>
      </c>
      <c r="K158" s="7">
        <f t="shared" si="11"/>
        <v>7.1428571428571432</v>
      </c>
      <c r="L158" s="11">
        <v>43923</v>
      </c>
      <c r="M158" s="7">
        <v>8357.1428571428569</v>
      </c>
      <c r="N158" s="7">
        <v>8357.1428571428569</v>
      </c>
    </row>
    <row r="159" spans="1:14" ht="18" customHeight="1" x14ac:dyDescent="0.25">
      <c r="A159" s="1">
        <v>156</v>
      </c>
      <c r="B159" s="1" t="s">
        <v>266</v>
      </c>
      <c r="C159" s="1" t="s">
        <v>121</v>
      </c>
      <c r="D159" s="1" t="s">
        <v>260</v>
      </c>
      <c r="E159" s="1" t="s">
        <v>11</v>
      </c>
      <c r="F159" s="5">
        <f t="shared" si="9"/>
        <v>14285.714285714286</v>
      </c>
      <c r="G159" s="1" t="s">
        <v>258</v>
      </c>
      <c r="H159" s="6">
        <v>30</v>
      </c>
      <c r="I159" s="1" t="s">
        <v>12</v>
      </c>
      <c r="J159" s="1" t="s">
        <v>116</v>
      </c>
      <c r="K159" s="7">
        <f t="shared" si="11"/>
        <v>7.1428571428571432</v>
      </c>
      <c r="L159" s="11">
        <v>43923</v>
      </c>
      <c r="M159" s="7">
        <v>8357.1428571428569</v>
      </c>
      <c r="N159" s="7">
        <v>8357.1428571428569</v>
      </c>
    </row>
    <row r="160" spans="1:14" ht="18" customHeight="1" x14ac:dyDescent="0.25">
      <c r="A160" s="1">
        <v>157</v>
      </c>
      <c r="B160" s="1" t="s">
        <v>267</v>
      </c>
      <c r="C160" s="1" t="s">
        <v>14</v>
      </c>
      <c r="D160" s="1" t="s">
        <v>132</v>
      </c>
      <c r="E160" s="1" t="s">
        <v>11</v>
      </c>
      <c r="F160" s="5">
        <f t="shared" si="9"/>
        <v>13333.333333333334</v>
      </c>
      <c r="G160" s="1" t="s">
        <v>268</v>
      </c>
      <c r="H160" s="6">
        <v>34</v>
      </c>
      <c r="I160" s="1" t="s">
        <v>15</v>
      </c>
      <c r="J160" s="1" t="s">
        <v>117</v>
      </c>
      <c r="K160" s="7">
        <f>40/6</f>
        <v>6.666666666666667</v>
      </c>
      <c r="L160" s="11">
        <v>43923</v>
      </c>
      <c r="M160" s="7">
        <v>7800</v>
      </c>
      <c r="N160" s="7">
        <v>7800</v>
      </c>
    </row>
    <row r="161" spans="1:14" ht="18" customHeight="1" x14ac:dyDescent="0.25">
      <c r="A161" s="1">
        <v>158</v>
      </c>
      <c r="B161" s="1" t="s">
        <v>269</v>
      </c>
      <c r="C161" s="1" t="s">
        <v>14</v>
      </c>
      <c r="D161" s="1" t="s">
        <v>132</v>
      </c>
      <c r="E161" s="1" t="s">
        <v>11</v>
      </c>
      <c r="F161" s="5">
        <f t="shared" si="9"/>
        <v>13333.333333333334</v>
      </c>
      <c r="G161" s="1" t="s">
        <v>268</v>
      </c>
      <c r="H161" s="6">
        <v>33</v>
      </c>
      <c r="I161" s="1" t="s">
        <v>12</v>
      </c>
      <c r="J161" s="1" t="s">
        <v>117</v>
      </c>
      <c r="K161" s="7">
        <f t="shared" ref="K161:K165" si="12">40/6</f>
        <v>6.666666666666667</v>
      </c>
      <c r="L161" s="11">
        <v>43923</v>
      </c>
      <c r="M161" s="7">
        <v>7800</v>
      </c>
      <c r="N161" s="7">
        <v>7800</v>
      </c>
    </row>
    <row r="162" spans="1:14" ht="18" customHeight="1" x14ac:dyDescent="0.25">
      <c r="A162" s="1">
        <v>159</v>
      </c>
      <c r="B162" s="1" t="s">
        <v>270</v>
      </c>
      <c r="C162" s="1" t="s">
        <v>14</v>
      </c>
      <c r="D162" s="1" t="s">
        <v>17</v>
      </c>
      <c r="E162" s="1" t="s">
        <v>11</v>
      </c>
      <c r="F162" s="5">
        <f t="shared" si="9"/>
        <v>13333.333333333334</v>
      </c>
      <c r="G162" s="1" t="s">
        <v>268</v>
      </c>
      <c r="H162" s="6">
        <v>70</v>
      </c>
      <c r="I162" s="1" t="s">
        <v>12</v>
      </c>
      <c r="J162" s="1" t="s">
        <v>117</v>
      </c>
      <c r="K162" s="7">
        <f t="shared" si="12"/>
        <v>6.666666666666667</v>
      </c>
      <c r="L162" s="11">
        <v>43923</v>
      </c>
      <c r="M162" s="7">
        <v>7800</v>
      </c>
      <c r="N162" s="7">
        <v>7800</v>
      </c>
    </row>
    <row r="163" spans="1:14" ht="18" customHeight="1" x14ac:dyDescent="0.25">
      <c r="A163" s="1">
        <v>160</v>
      </c>
      <c r="B163" s="1" t="s">
        <v>270</v>
      </c>
      <c r="C163" s="1" t="s">
        <v>14</v>
      </c>
      <c r="D163" s="1" t="s">
        <v>132</v>
      </c>
      <c r="E163" s="1" t="s">
        <v>11</v>
      </c>
      <c r="F163" s="5">
        <f t="shared" si="9"/>
        <v>13333.333333333334</v>
      </c>
      <c r="G163" s="1" t="s">
        <v>268</v>
      </c>
      <c r="H163" s="6">
        <v>35</v>
      </c>
      <c r="I163" s="1" t="s">
        <v>12</v>
      </c>
      <c r="J163" s="1" t="s">
        <v>117</v>
      </c>
      <c r="K163" s="7">
        <f t="shared" si="12"/>
        <v>6.666666666666667</v>
      </c>
      <c r="L163" s="11">
        <v>43923</v>
      </c>
      <c r="M163" s="7">
        <v>7800</v>
      </c>
      <c r="N163" s="7">
        <v>7800</v>
      </c>
    </row>
    <row r="164" spans="1:14" ht="18" customHeight="1" x14ac:dyDescent="0.25">
      <c r="A164" s="1">
        <v>161</v>
      </c>
      <c r="B164" s="1" t="s">
        <v>271</v>
      </c>
      <c r="C164" s="1" t="s">
        <v>14</v>
      </c>
      <c r="D164" s="1" t="s">
        <v>132</v>
      </c>
      <c r="E164" s="1" t="s">
        <v>11</v>
      </c>
      <c r="F164" s="5">
        <f t="shared" si="9"/>
        <v>13333.333333333334</v>
      </c>
      <c r="G164" s="1" t="s">
        <v>268</v>
      </c>
      <c r="H164" s="6">
        <v>34</v>
      </c>
      <c r="I164" s="1" t="s">
        <v>12</v>
      </c>
      <c r="J164" s="1" t="s">
        <v>117</v>
      </c>
      <c r="K164" s="7">
        <f t="shared" si="12"/>
        <v>6.666666666666667</v>
      </c>
      <c r="L164" s="11">
        <v>43923</v>
      </c>
      <c r="M164" s="7">
        <v>7800</v>
      </c>
      <c r="N164" s="7">
        <v>7800</v>
      </c>
    </row>
    <row r="165" spans="1:14" ht="18" customHeight="1" x14ac:dyDescent="0.25">
      <c r="A165" s="1">
        <v>162</v>
      </c>
      <c r="B165" s="1" t="s">
        <v>138</v>
      </c>
      <c r="C165" s="1" t="s">
        <v>132</v>
      </c>
      <c r="D165" s="1" t="s">
        <v>64</v>
      </c>
      <c r="E165" s="1" t="s">
        <v>11</v>
      </c>
      <c r="F165" s="5">
        <f t="shared" si="9"/>
        <v>13333.333333333334</v>
      </c>
      <c r="G165" s="1" t="s">
        <v>268</v>
      </c>
      <c r="H165" s="6">
        <v>68</v>
      </c>
      <c r="I165" s="1" t="s">
        <v>15</v>
      </c>
      <c r="J165" s="1" t="s">
        <v>117</v>
      </c>
      <c r="K165" s="7">
        <f t="shared" si="12"/>
        <v>6.666666666666667</v>
      </c>
      <c r="L165" s="11">
        <v>43923</v>
      </c>
      <c r="M165" s="7">
        <v>7800</v>
      </c>
      <c r="N165" s="7">
        <v>7800</v>
      </c>
    </row>
    <row r="166" spans="1:14" ht="18" customHeight="1" x14ac:dyDescent="0.25">
      <c r="A166" s="1">
        <v>163</v>
      </c>
      <c r="B166" s="1" t="s">
        <v>47</v>
      </c>
      <c r="C166" s="1" t="s">
        <v>165</v>
      </c>
      <c r="D166" s="1" t="s">
        <v>272</v>
      </c>
      <c r="E166" s="1" t="s">
        <v>11</v>
      </c>
      <c r="F166" s="5">
        <f t="shared" si="9"/>
        <v>20000</v>
      </c>
      <c r="G166" s="1" t="s">
        <v>268</v>
      </c>
      <c r="H166" s="6">
        <v>36</v>
      </c>
      <c r="I166" s="1" t="s">
        <v>12</v>
      </c>
      <c r="J166" s="1" t="s">
        <v>118</v>
      </c>
      <c r="K166" s="7">
        <f>80/8</f>
        <v>10</v>
      </c>
      <c r="L166" s="11">
        <v>43923</v>
      </c>
      <c r="M166" s="7">
        <v>13700</v>
      </c>
      <c r="N166" s="7">
        <v>13700</v>
      </c>
    </row>
    <row r="167" spans="1:14" ht="18" customHeight="1" x14ac:dyDescent="0.25">
      <c r="A167" s="1">
        <v>164</v>
      </c>
      <c r="B167" s="1" t="s">
        <v>162</v>
      </c>
      <c r="C167" s="1" t="s">
        <v>273</v>
      </c>
      <c r="D167" s="1" t="s">
        <v>272</v>
      </c>
      <c r="E167" s="1" t="s">
        <v>11</v>
      </c>
      <c r="F167" s="5">
        <f t="shared" si="9"/>
        <v>20000</v>
      </c>
      <c r="G167" s="1" t="s">
        <v>268</v>
      </c>
      <c r="H167" s="6">
        <v>52</v>
      </c>
      <c r="I167" s="1" t="s">
        <v>15</v>
      </c>
      <c r="J167" s="1" t="s">
        <v>118</v>
      </c>
      <c r="K167" s="7">
        <f t="shared" ref="K167:K173" si="13">80/8</f>
        <v>10</v>
      </c>
      <c r="L167" s="11">
        <v>43923</v>
      </c>
      <c r="M167" s="7">
        <v>13700</v>
      </c>
      <c r="N167" s="7">
        <v>13700</v>
      </c>
    </row>
    <row r="168" spans="1:14" ht="18" customHeight="1" x14ac:dyDescent="0.25">
      <c r="A168" s="1">
        <v>165</v>
      </c>
      <c r="B168" s="1" t="s">
        <v>75</v>
      </c>
      <c r="C168" s="1" t="s">
        <v>101</v>
      </c>
      <c r="D168" s="1" t="s">
        <v>272</v>
      </c>
      <c r="E168" s="1" t="s">
        <v>11</v>
      </c>
      <c r="F168" s="5">
        <f t="shared" si="9"/>
        <v>20000</v>
      </c>
      <c r="G168" s="1" t="s">
        <v>268</v>
      </c>
      <c r="H168" s="6">
        <v>38</v>
      </c>
      <c r="I168" s="1" t="s">
        <v>12</v>
      </c>
      <c r="J168" s="1" t="s">
        <v>118</v>
      </c>
      <c r="K168" s="7">
        <f t="shared" si="13"/>
        <v>10</v>
      </c>
      <c r="L168" s="11">
        <v>43923</v>
      </c>
      <c r="M168" s="7">
        <v>13700</v>
      </c>
      <c r="N168" s="7">
        <v>13700</v>
      </c>
    </row>
    <row r="169" spans="1:14" ht="18" customHeight="1" x14ac:dyDescent="0.25">
      <c r="A169" s="1">
        <v>166</v>
      </c>
      <c r="B169" s="1" t="s">
        <v>75</v>
      </c>
      <c r="C169" s="1" t="s">
        <v>165</v>
      </c>
      <c r="D169" s="1" t="s">
        <v>272</v>
      </c>
      <c r="E169" s="1" t="s">
        <v>11</v>
      </c>
      <c r="F169" s="5">
        <f t="shared" si="9"/>
        <v>20000</v>
      </c>
      <c r="G169" s="1" t="s">
        <v>268</v>
      </c>
      <c r="H169" s="6">
        <v>51</v>
      </c>
      <c r="I169" s="1" t="s">
        <v>12</v>
      </c>
      <c r="J169" s="1" t="s">
        <v>118</v>
      </c>
      <c r="K169" s="7">
        <f t="shared" si="13"/>
        <v>10</v>
      </c>
      <c r="L169" s="11">
        <v>43923</v>
      </c>
      <c r="M169" s="7">
        <v>13700</v>
      </c>
      <c r="N169" s="7">
        <v>13700</v>
      </c>
    </row>
    <row r="170" spans="1:14" ht="18" customHeight="1" x14ac:dyDescent="0.25">
      <c r="A170" s="1">
        <v>167</v>
      </c>
      <c r="B170" s="1" t="s">
        <v>57</v>
      </c>
      <c r="C170" s="1" t="s">
        <v>274</v>
      </c>
      <c r="D170" s="1" t="s">
        <v>13</v>
      </c>
      <c r="E170" s="1" t="s">
        <v>11</v>
      </c>
      <c r="F170" s="5">
        <f t="shared" si="9"/>
        <v>20000</v>
      </c>
      <c r="G170" s="1" t="s">
        <v>268</v>
      </c>
      <c r="H170" s="6">
        <v>43</v>
      </c>
      <c r="I170" s="1" t="s">
        <v>12</v>
      </c>
      <c r="J170" s="1" t="s">
        <v>118</v>
      </c>
      <c r="K170" s="7">
        <f t="shared" si="13"/>
        <v>10</v>
      </c>
      <c r="L170" s="11">
        <v>43923</v>
      </c>
      <c r="M170" s="7">
        <v>13700</v>
      </c>
      <c r="N170" s="7">
        <v>13700</v>
      </c>
    </row>
    <row r="171" spans="1:14" ht="18" customHeight="1" x14ac:dyDescent="0.25">
      <c r="A171" s="1">
        <v>168</v>
      </c>
      <c r="B171" s="1" t="s">
        <v>86</v>
      </c>
      <c r="C171" s="1" t="s">
        <v>165</v>
      </c>
      <c r="D171" s="1" t="s">
        <v>272</v>
      </c>
      <c r="E171" s="1" t="s">
        <v>11</v>
      </c>
      <c r="F171" s="5">
        <f t="shared" si="9"/>
        <v>20000</v>
      </c>
      <c r="G171" s="1" t="s">
        <v>268</v>
      </c>
      <c r="H171" s="6">
        <v>45</v>
      </c>
      <c r="I171" s="1" t="s">
        <v>12</v>
      </c>
      <c r="J171" s="1" t="s">
        <v>118</v>
      </c>
      <c r="K171" s="7">
        <f t="shared" si="13"/>
        <v>10</v>
      </c>
      <c r="L171" s="11">
        <v>43923</v>
      </c>
      <c r="M171" s="7">
        <v>13700</v>
      </c>
      <c r="N171" s="7">
        <v>13700</v>
      </c>
    </row>
    <row r="172" spans="1:14" ht="18" customHeight="1" x14ac:dyDescent="0.25">
      <c r="A172" s="1">
        <v>169</v>
      </c>
      <c r="B172" s="1" t="s">
        <v>55</v>
      </c>
      <c r="C172" s="1" t="s">
        <v>165</v>
      </c>
      <c r="D172" s="1" t="s">
        <v>82</v>
      </c>
      <c r="E172" s="1" t="s">
        <v>11</v>
      </c>
      <c r="F172" s="5">
        <f t="shared" si="9"/>
        <v>20000</v>
      </c>
      <c r="G172" s="1" t="s">
        <v>268</v>
      </c>
      <c r="H172" s="6">
        <v>43</v>
      </c>
      <c r="I172" s="1" t="s">
        <v>12</v>
      </c>
      <c r="J172" s="1" t="s">
        <v>118</v>
      </c>
      <c r="K172" s="7">
        <f t="shared" si="13"/>
        <v>10</v>
      </c>
      <c r="L172" s="11">
        <v>43923</v>
      </c>
      <c r="M172" s="7">
        <v>13700</v>
      </c>
      <c r="N172" s="7">
        <v>13700</v>
      </c>
    </row>
    <row r="173" spans="1:14" ht="18" customHeight="1" x14ac:dyDescent="0.25">
      <c r="A173" s="1">
        <v>170</v>
      </c>
      <c r="B173" s="1" t="s">
        <v>275</v>
      </c>
      <c r="C173" s="1" t="s">
        <v>165</v>
      </c>
      <c r="D173" s="1" t="s">
        <v>272</v>
      </c>
      <c r="E173" s="1" t="s">
        <v>11</v>
      </c>
      <c r="F173" s="5">
        <f t="shared" si="9"/>
        <v>20000</v>
      </c>
      <c r="G173" s="1" t="s">
        <v>268</v>
      </c>
      <c r="H173" s="6">
        <v>43</v>
      </c>
      <c r="I173" s="1" t="s">
        <v>12</v>
      </c>
      <c r="J173" s="1" t="s">
        <v>118</v>
      </c>
      <c r="K173" s="7">
        <f t="shared" si="13"/>
        <v>10</v>
      </c>
      <c r="L173" s="11">
        <v>43923</v>
      </c>
      <c r="M173" s="7">
        <v>13700</v>
      </c>
      <c r="N173" s="7">
        <v>13700</v>
      </c>
    </row>
    <row r="174" spans="1:14" ht="18" customHeight="1" x14ac:dyDescent="0.25">
      <c r="A174" s="1">
        <v>171</v>
      </c>
      <c r="B174" s="1" t="s">
        <v>65</v>
      </c>
      <c r="C174" s="1" t="s">
        <v>63</v>
      </c>
      <c r="D174" s="1" t="s">
        <v>82</v>
      </c>
      <c r="E174" s="1" t="s">
        <v>11</v>
      </c>
      <c r="F174" s="5">
        <f t="shared" si="9"/>
        <v>11428.571428571429</v>
      </c>
      <c r="G174" s="1" t="s">
        <v>276</v>
      </c>
      <c r="H174" s="6">
        <v>50</v>
      </c>
      <c r="I174" s="1" t="s">
        <v>12</v>
      </c>
      <c r="J174" s="1" t="s">
        <v>119</v>
      </c>
      <c r="K174" s="7">
        <f>40/7</f>
        <v>5.7142857142857144</v>
      </c>
      <c r="L174" s="11">
        <v>43923</v>
      </c>
      <c r="M174" s="7">
        <v>6685.7142857142862</v>
      </c>
      <c r="N174" s="7">
        <v>6685.7142857142862</v>
      </c>
    </row>
    <row r="175" spans="1:14" ht="18" customHeight="1" x14ac:dyDescent="0.25">
      <c r="A175" s="1">
        <v>172</v>
      </c>
      <c r="B175" s="1" t="s">
        <v>277</v>
      </c>
      <c r="C175" s="1" t="s">
        <v>56</v>
      </c>
      <c r="D175" s="1" t="s">
        <v>63</v>
      </c>
      <c r="E175" s="1" t="s">
        <v>11</v>
      </c>
      <c r="F175" s="5">
        <f t="shared" si="9"/>
        <v>11428.571428571429</v>
      </c>
      <c r="G175" s="1" t="s">
        <v>276</v>
      </c>
      <c r="H175" s="6">
        <v>22</v>
      </c>
      <c r="I175" s="1" t="s">
        <v>12</v>
      </c>
      <c r="J175" s="1" t="s">
        <v>119</v>
      </c>
      <c r="K175" s="7">
        <f t="shared" ref="K175:K180" si="14">40/7</f>
        <v>5.7142857142857144</v>
      </c>
      <c r="L175" s="11">
        <v>43923</v>
      </c>
      <c r="M175" s="7">
        <v>6685.7142857142862</v>
      </c>
      <c r="N175" s="7">
        <v>6685.7142857142862</v>
      </c>
    </row>
    <row r="176" spans="1:14" ht="18" customHeight="1" x14ac:dyDescent="0.25">
      <c r="A176" s="1">
        <v>173</v>
      </c>
      <c r="B176" s="1" t="s">
        <v>278</v>
      </c>
      <c r="C176" s="1" t="s">
        <v>56</v>
      </c>
      <c r="D176" s="1" t="s">
        <v>108</v>
      </c>
      <c r="E176" s="1" t="s">
        <v>11</v>
      </c>
      <c r="F176" s="5">
        <f t="shared" si="9"/>
        <v>11428.571428571429</v>
      </c>
      <c r="G176" s="1" t="s">
        <v>276</v>
      </c>
      <c r="H176" s="6">
        <v>52</v>
      </c>
      <c r="I176" s="1" t="s">
        <v>12</v>
      </c>
      <c r="J176" s="1" t="s">
        <v>119</v>
      </c>
      <c r="K176" s="7">
        <f t="shared" si="14"/>
        <v>5.7142857142857144</v>
      </c>
      <c r="L176" s="11">
        <v>43923</v>
      </c>
      <c r="M176" s="7">
        <v>6685.7142857142862</v>
      </c>
      <c r="N176" s="7">
        <v>6685.7142857142862</v>
      </c>
    </row>
    <row r="177" spans="1:14" ht="18" customHeight="1" x14ac:dyDescent="0.25">
      <c r="A177" s="1">
        <v>174</v>
      </c>
      <c r="B177" s="1" t="s">
        <v>279</v>
      </c>
      <c r="C177" s="1" t="s">
        <v>63</v>
      </c>
      <c r="D177" s="1" t="s">
        <v>14</v>
      </c>
      <c r="E177" s="1" t="s">
        <v>11</v>
      </c>
      <c r="F177" s="5">
        <f t="shared" si="9"/>
        <v>11428.571428571429</v>
      </c>
      <c r="G177" s="1" t="s">
        <v>276</v>
      </c>
      <c r="H177" s="6">
        <v>78</v>
      </c>
      <c r="I177" s="1" t="s">
        <v>12</v>
      </c>
      <c r="J177" s="1" t="s">
        <v>119</v>
      </c>
      <c r="K177" s="7">
        <f t="shared" si="14"/>
        <v>5.7142857142857144</v>
      </c>
      <c r="L177" s="11">
        <v>43923</v>
      </c>
      <c r="M177" s="7">
        <v>6685.7142857142862</v>
      </c>
      <c r="N177" s="7">
        <v>6685.7142857142862</v>
      </c>
    </row>
    <row r="178" spans="1:14" ht="18" customHeight="1" x14ac:dyDescent="0.25">
      <c r="A178" s="1">
        <v>175</v>
      </c>
      <c r="B178" s="1" t="s">
        <v>22</v>
      </c>
      <c r="C178" s="1" t="s">
        <v>280</v>
      </c>
      <c r="D178" s="1" t="s">
        <v>128</v>
      </c>
      <c r="E178" s="1" t="s">
        <v>11</v>
      </c>
      <c r="F178" s="5">
        <f t="shared" si="9"/>
        <v>11428.571428571429</v>
      </c>
      <c r="G178" s="1" t="s">
        <v>276</v>
      </c>
      <c r="H178" s="6">
        <v>45</v>
      </c>
      <c r="I178" s="1" t="s">
        <v>12</v>
      </c>
      <c r="J178" s="1" t="s">
        <v>119</v>
      </c>
      <c r="K178" s="7">
        <f t="shared" si="14"/>
        <v>5.7142857142857144</v>
      </c>
      <c r="L178" s="11">
        <v>43923</v>
      </c>
      <c r="M178" s="7">
        <v>6685.7142857142862</v>
      </c>
      <c r="N178" s="7">
        <v>6685.7142857142862</v>
      </c>
    </row>
    <row r="179" spans="1:14" ht="18" customHeight="1" x14ac:dyDescent="0.25">
      <c r="A179" s="1">
        <v>176</v>
      </c>
      <c r="B179" s="1" t="s">
        <v>86</v>
      </c>
      <c r="C179" s="1" t="s">
        <v>160</v>
      </c>
      <c r="D179" s="1" t="s">
        <v>13</v>
      </c>
      <c r="E179" s="1" t="s">
        <v>11</v>
      </c>
      <c r="F179" s="5">
        <f t="shared" si="9"/>
        <v>11428.571428571429</v>
      </c>
      <c r="G179" s="1" t="s">
        <v>276</v>
      </c>
      <c r="H179" s="6">
        <v>40</v>
      </c>
      <c r="I179" s="1" t="s">
        <v>12</v>
      </c>
      <c r="J179" s="1" t="s">
        <v>119</v>
      </c>
      <c r="K179" s="7">
        <f t="shared" si="14"/>
        <v>5.7142857142857144</v>
      </c>
      <c r="L179" s="11">
        <v>43923</v>
      </c>
      <c r="M179" s="7">
        <v>6685.7142857142862</v>
      </c>
      <c r="N179" s="7">
        <v>6685.7142857142862</v>
      </c>
    </row>
    <row r="180" spans="1:14" ht="18" customHeight="1" x14ac:dyDescent="0.25">
      <c r="A180" s="1">
        <v>177</v>
      </c>
      <c r="B180" s="1" t="s">
        <v>95</v>
      </c>
      <c r="C180" s="1" t="s">
        <v>63</v>
      </c>
      <c r="D180" s="1" t="s">
        <v>82</v>
      </c>
      <c r="E180" s="1" t="s">
        <v>11</v>
      </c>
      <c r="F180" s="5">
        <f t="shared" si="9"/>
        <v>11428.571428571429</v>
      </c>
      <c r="G180" s="1" t="s">
        <v>276</v>
      </c>
      <c r="H180" s="6">
        <v>55</v>
      </c>
      <c r="I180" s="1" t="s">
        <v>15</v>
      </c>
      <c r="J180" s="1" t="s">
        <v>119</v>
      </c>
      <c r="K180" s="7">
        <f t="shared" si="14"/>
        <v>5.7142857142857144</v>
      </c>
      <c r="L180" s="11">
        <v>43923</v>
      </c>
      <c r="M180" s="7">
        <v>6685.7142857142862</v>
      </c>
      <c r="N180" s="7">
        <v>6685.7142857142862</v>
      </c>
    </row>
    <row r="181" spans="1:14" ht="18" customHeight="1" x14ac:dyDescent="0.25">
      <c r="F181" s="5"/>
      <c r="H181" s="6"/>
      <c r="K181" s="7"/>
      <c r="L181" s="9"/>
      <c r="M181" s="9"/>
    </row>
    <row r="182" spans="1:14" ht="18" customHeight="1" x14ac:dyDescent="0.25">
      <c r="F182" s="5"/>
      <c r="H182" s="6"/>
      <c r="K182" s="7"/>
      <c r="L182" s="9"/>
      <c r="M182" s="9"/>
    </row>
    <row r="183" spans="1:14" ht="18" customHeight="1" x14ac:dyDescent="0.25">
      <c r="F183" s="5"/>
      <c r="H183" s="6"/>
      <c r="K183" s="7"/>
    </row>
    <row r="184" spans="1:14" ht="18" customHeight="1" x14ac:dyDescent="0.25">
      <c r="B184" s="1" t="s">
        <v>23</v>
      </c>
      <c r="F184" s="1" t="s">
        <v>24</v>
      </c>
      <c r="J184" s="1" t="s">
        <v>25</v>
      </c>
      <c r="K184" s="7"/>
    </row>
    <row r="185" spans="1:14" ht="18" customHeight="1" x14ac:dyDescent="0.25">
      <c r="K185" s="7"/>
    </row>
    <row r="186" spans="1:14" ht="18" customHeight="1" x14ac:dyDescent="0.25">
      <c r="K186" s="7"/>
    </row>
    <row r="187" spans="1:14" ht="18" customHeight="1" x14ac:dyDescent="0.25">
      <c r="J187" s="8"/>
      <c r="K187" s="7"/>
    </row>
    <row r="188" spans="1:14" ht="18" customHeight="1" x14ac:dyDescent="0.25">
      <c r="B188" s="1" t="s">
        <v>26</v>
      </c>
      <c r="F188" s="1" t="s">
        <v>26</v>
      </c>
      <c r="J188" s="1" t="s">
        <v>26</v>
      </c>
      <c r="K188" s="7"/>
    </row>
    <row r="189" spans="1:14" ht="18" customHeight="1" x14ac:dyDescent="0.25">
      <c r="B189" s="1" t="s">
        <v>27</v>
      </c>
      <c r="F189" s="1" t="s">
        <v>28</v>
      </c>
      <c r="J189" s="1" t="s">
        <v>29</v>
      </c>
      <c r="K189" s="7"/>
    </row>
    <row r="190" spans="1:14" ht="18" customHeight="1" x14ac:dyDescent="0.25">
      <c r="B190" s="1" t="s">
        <v>30</v>
      </c>
      <c r="F190" s="1" t="s">
        <v>31</v>
      </c>
      <c r="J190" s="1" t="s">
        <v>32</v>
      </c>
      <c r="K190" s="7"/>
    </row>
    <row r="191" spans="1:14" ht="18" customHeight="1" x14ac:dyDescent="0.25">
      <c r="F191" s="5"/>
      <c r="H191" s="6"/>
      <c r="K191" s="7"/>
    </row>
    <row r="192" spans="1:14" ht="18" customHeight="1" x14ac:dyDescent="0.25">
      <c r="F192" s="5"/>
      <c r="H192" s="6"/>
      <c r="K192" s="7"/>
    </row>
    <row r="193" spans="6:11" ht="18" customHeight="1" x14ac:dyDescent="0.25">
      <c r="F193" s="5"/>
      <c r="H193" s="6"/>
      <c r="K193" s="7"/>
    </row>
    <row r="194" spans="6:11" ht="18" customHeight="1" x14ac:dyDescent="0.25">
      <c r="F194" s="5"/>
      <c r="H194" s="6"/>
      <c r="K194" s="7"/>
    </row>
    <row r="195" spans="6:11" ht="18" customHeight="1" x14ac:dyDescent="0.25">
      <c r="F195" s="5"/>
      <c r="H195" s="6"/>
      <c r="K195" s="7"/>
    </row>
    <row r="196" spans="6:11" ht="18" customHeight="1" x14ac:dyDescent="0.25">
      <c r="F196" s="5"/>
      <c r="H196" s="6"/>
      <c r="K196" s="7"/>
    </row>
    <row r="197" spans="6:11" ht="18" customHeight="1" x14ac:dyDescent="0.25">
      <c r="F197" s="5"/>
      <c r="H197" s="6"/>
      <c r="K197" s="7"/>
    </row>
    <row r="198" spans="6:11" ht="18" customHeight="1" x14ac:dyDescent="0.25">
      <c r="F198" s="5"/>
      <c r="H198" s="6"/>
      <c r="K198" s="7"/>
    </row>
    <row r="199" spans="6:11" ht="18" customHeight="1" x14ac:dyDescent="0.25">
      <c r="F199" s="5"/>
      <c r="H199" s="6"/>
      <c r="K199" s="7"/>
    </row>
    <row r="200" spans="6:11" ht="18" customHeight="1" x14ac:dyDescent="0.25">
      <c r="F200" s="5"/>
      <c r="H200" s="6"/>
      <c r="K200" s="7"/>
    </row>
    <row r="201" spans="6:11" ht="18" customHeight="1" x14ac:dyDescent="0.25">
      <c r="F201" s="5"/>
      <c r="H201" s="6"/>
      <c r="K201" s="7"/>
    </row>
    <row r="202" spans="6:11" ht="18" customHeight="1" x14ac:dyDescent="0.25">
      <c r="F202" s="5"/>
      <c r="H202" s="6"/>
      <c r="K202" s="7"/>
    </row>
    <row r="203" spans="6:11" ht="18" customHeight="1" x14ac:dyDescent="0.25">
      <c r="F203" s="5"/>
      <c r="H203" s="6"/>
      <c r="K203" s="7"/>
    </row>
    <row r="204" spans="6:11" ht="18" customHeight="1" x14ac:dyDescent="0.25">
      <c r="F204" s="5"/>
      <c r="H204" s="6"/>
      <c r="K204" s="7"/>
    </row>
    <row r="205" spans="6:11" ht="18" customHeight="1" x14ac:dyDescent="0.25">
      <c r="F205" s="5"/>
      <c r="H205" s="6"/>
      <c r="K205" s="7"/>
    </row>
    <row r="206" spans="6:11" ht="18" customHeight="1" x14ac:dyDescent="0.25">
      <c r="F206" s="5"/>
      <c r="H206" s="6"/>
      <c r="K206" s="7"/>
    </row>
    <row r="207" spans="6:11" ht="18" customHeight="1" x14ac:dyDescent="0.25">
      <c r="F207" s="5"/>
      <c r="H207" s="6"/>
      <c r="K207" s="7"/>
    </row>
    <row r="208" spans="6:11" ht="18" customHeight="1" x14ac:dyDescent="0.25">
      <c r="F208" s="5"/>
      <c r="H208" s="6"/>
      <c r="K208" s="7"/>
    </row>
    <row r="209" spans="6:11" ht="18" customHeight="1" x14ac:dyDescent="0.25">
      <c r="F209" s="5"/>
      <c r="H209" s="6"/>
      <c r="K209" s="7"/>
    </row>
    <row r="210" spans="6:11" ht="18" customHeight="1" x14ac:dyDescent="0.25">
      <c r="F210" s="5"/>
      <c r="H210" s="6"/>
      <c r="K210" s="7"/>
    </row>
    <row r="211" spans="6:11" ht="18" customHeight="1" x14ac:dyDescent="0.25">
      <c r="F211" s="5"/>
      <c r="H211" s="6"/>
      <c r="K211" s="7"/>
    </row>
    <row r="212" spans="6:11" ht="18" customHeight="1" x14ac:dyDescent="0.25">
      <c r="F212" s="5"/>
      <c r="H212" s="6"/>
      <c r="K212" s="7"/>
    </row>
    <row r="213" spans="6:11" ht="18" customHeight="1" x14ac:dyDescent="0.25">
      <c r="F213" s="5"/>
      <c r="H213" s="6"/>
      <c r="K213" s="7"/>
    </row>
    <row r="214" spans="6:11" ht="18" customHeight="1" x14ac:dyDescent="0.25">
      <c r="F214" s="5"/>
      <c r="H214" s="6"/>
      <c r="K214" s="7"/>
    </row>
    <row r="215" spans="6:11" ht="18" customHeight="1" x14ac:dyDescent="0.25">
      <c r="F215" s="5"/>
      <c r="H215" s="6"/>
      <c r="K215" s="7"/>
    </row>
    <row r="216" spans="6:11" ht="18" customHeight="1" x14ac:dyDescent="0.25">
      <c r="F216" s="5"/>
      <c r="H216" s="6"/>
      <c r="K216" s="7"/>
    </row>
    <row r="217" spans="6:11" ht="18" customHeight="1" x14ac:dyDescent="0.25">
      <c r="F217" s="5"/>
      <c r="H217" s="6"/>
      <c r="K217" s="7"/>
    </row>
    <row r="218" spans="6:11" ht="18" customHeight="1" x14ac:dyDescent="0.25">
      <c r="F218" s="5"/>
      <c r="H218" s="6"/>
      <c r="K218" s="7"/>
    </row>
    <row r="219" spans="6:11" ht="18" customHeight="1" x14ac:dyDescent="0.25">
      <c r="F219" s="5"/>
      <c r="H219" s="6"/>
      <c r="K219" s="7"/>
    </row>
    <row r="220" spans="6:11" ht="18" customHeight="1" x14ac:dyDescent="0.25">
      <c r="F220" s="5"/>
      <c r="H220" s="6"/>
      <c r="K220" s="7"/>
    </row>
    <row r="221" spans="6:11" ht="18" customHeight="1" x14ac:dyDescent="0.25">
      <c r="F221" s="5"/>
      <c r="H221" s="6"/>
      <c r="K221" s="7"/>
    </row>
    <row r="222" spans="6:11" ht="18" customHeight="1" x14ac:dyDescent="0.25">
      <c r="F222" s="5"/>
      <c r="H222" s="6"/>
      <c r="K222" s="7"/>
    </row>
    <row r="223" spans="6:11" ht="18" customHeight="1" x14ac:dyDescent="0.25">
      <c r="F223" s="5"/>
      <c r="H223" s="6"/>
      <c r="K223" s="7"/>
    </row>
    <row r="224" spans="6:11" ht="18" customHeight="1" x14ac:dyDescent="0.25">
      <c r="F224" s="5"/>
      <c r="H224" s="6"/>
      <c r="K224" s="7"/>
    </row>
    <row r="225" spans="6:11" ht="18" customHeight="1" x14ac:dyDescent="0.25">
      <c r="F225" s="5"/>
      <c r="H225" s="6"/>
      <c r="K225" s="7"/>
    </row>
    <row r="226" spans="6:11" ht="18" customHeight="1" x14ac:dyDescent="0.25">
      <c r="F226" s="5"/>
      <c r="H226" s="6"/>
      <c r="K226" s="7"/>
    </row>
    <row r="227" spans="6:11" ht="18" customHeight="1" x14ac:dyDescent="0.25">
      <c r="F227" s="5"/>
      <c r="H227" s="6"/>
      <c r="K227" s="7"/>
    </row>
    <row r="228" spans="6:11" ht="18" customHeight="1" x14ac:dyDescent="0.25">
      <c r="F228" s="5"/>
      <c r="H228" s="6"/>
      <c r="K228" s="7"/>
    </row>
    <row r="229" spans="6:11" ht="18" customHeight="1" x14ac:dyDescent="0.25">
      <c r="F229" s="5"/>
      <c r="H229" s="6"/>
      <c r="K229" s="7"/>
    </row>
    <row r="230" spans="6:11" ht="18" customHeight="1" x14ac:dyDescent="0.25">
      <c r="F230" s="5"/>
      <c r="H230" s="6"/>
      <c r="K230" s="7"/>
    </row>
    <row r="231" spans="6:11" ht="18" customHeight="1" x14ac:dyDescent="0.25">
      <c r="F231" s="5"/>
      <c r="H231" s="6"/>
      <c r="K231" s="7"/>
    </row>
    <row r="232" spans="6:11" ht="18" customHeight="1" x14ac:dyDescent="0.25">
      <c r="F232" s="5"/>
      <c r="H232" s="6"/>
      <c r="K232" s="7"/>
    </row>
    <row r="233" spans="6:11" ht="18" customHeight="1" x14ac:dyDescent="0.25">
      <c r="F233" s="5"/>
      <c r="H233" s="6"/>
      <c r="K233" s="7"/>
    </row>
    <row r="234" spans="6:11" ht="18" customHeight="1" x14ac:dyDescent="0.25">
      <c r="F234" s="5"/>
      <c r="H234" s="6"/>
      <c r="K234" s="7"/>
    </row>
    <row r="235" spans="6:11" ht="18" customHeight="1" x14ac:dyDescent="0.25">
      <c r="F235" s="5"/>
      <c r="H235" s="6"/>
      <c r="K235" s="7"/>
    </row>
    <row r="236" spans="6:11" ht="18" customHeight="1" x14ac:dyDescent="0.25">
      <c r="F236" s="5"/>
      <c r="H236" s="6"/>
      <c r="K236" s="7"/>
    </row>
    <row r="237" spans="6:11" ht="18" customHeight="1" x14ac:dyDescent="0.25">
      <c r="F237" s="5"/>
      <c r="H237" s="6"/>
      <c r="K237" s="7"/>
    </row>
    <row r="238" spans="6:11" ht="18" customHeight="1" x14ac:dyDescent="0.25">
      <c r="F238" s="5"/>
      <c r="H238" s="6"/>
      <c r="K238" s="7"/>
    </row>
    <row r="239" spans="6:11" ht="18" customHeight="1" x14ac:dyDescent="0.25">
      <c r="F239" s="5"/>
      <c r="H239" s="6"/>
      <c r="K239" s="7"/>
    </row>
    <row r="240" spans="6:11" ht="18" customHeight="1" x14ac:dyDescent="0.25">
      <c r="F240" s="5"/>
      <c r="H240" s="6"/>
      <c r="K240" s="7"/>
    </row>
    <row r="241" spans="6:11" ht="18" customHeight="1" x14ac:dyDescent="0.25">
      <c r="F241" s="5"/>
      <c r="H241" s="6"/>
      <c r="K241" s="7"/>
    </row>
    <row r="242" spans="6:11" ht="18" customHeight="1" x14ac:dyDescent="0.25">
      <c r="F242" s="5"/>
      <c r="H242" s="6"/>
      <c r="K242" s="7"/>
    </row>
    <row r="243" spans="6:11" ht="18" customHeight="1" x14ac:dyDescent="0.25">
      <c r="F243" s="5"/>
      <c r="H243" s="6"/>
      <c r="K243" s="7"/>
    </row>
    <row r="244" spans="6:11" ht="18" customHeight="1" x14ac:dyDescent="0.25">
      <c r="F244" s="5"/>
      <c r="H244" s="6"/>
      <c r="K244" s="7"/>
    </row>
    <row r="245" spans="6:11" ht="18" customHeight="1" x14ac:dyDescent="0.25">
      <c r="F245" s="5"/>
      <c r="H245" s="6"/>
      <c r="K245" s="7"/>
    </row>
    <row r="246" spans="6:11" ht="18" customHeight="1" x14ac:dyDescent="0.25">
      <c r="F246" s="5"/>
      <c r="H246" s="6"/>
      <c r="K246" s="7"/>
    </row>
    <row r="247" spans="6:11" ht="18" customHeight="1" x14ac:dyDescent="0.25">
      <c r="F247" s="5"/>
      <c r="H247" s="6"/>
      <c r="K247" s="7"/>
    </row>
    <row r="248" spans="6:11" ht="18" customHeight="1" x14ac:dyDescent="0.25">
      <c r="F248" s="5"/>
      <c r="H248" s="6"/>
      <c r="K248" s="7"/>
    </row>
    <row r="249" spans="6:11" ht="18" customHeight="1" x14ac:dyDescent="0.25">
      <c r="F249" s="5"/>
      <c r="H249" s="6"/>
      <c r="K249" s="7"/>
    </row>
    <row r="250" spans="6:11" ht="18" customHeight="1" x14ac:dyDescent="0.25">
      <c r="F250" s="5"/>
      <c r="H250" s="6"/>
      <c r="K250" s="7"/>
    </row>
    <row r="251" spans="6:11" ht="18" customHeight="1" x14ac:dyDescent="0.25">
      <c r="F251" s="5"/>
      <c r="H251" s="6"/>
      <c r="K251" s="7"/>
    </row>
    <row r="252" spans="6:11" ht="18" customHeight="1" x14ac:dyDescent="0.25">
      <c r="F252" s="5"/>
      <c r="H252" s="6"/>
      <c r="K252" s="7"/>
    </row>
    <row r="253" spans="6:11" ht="18" customHeight="1" x14ac:dyDescent="0.25">
      <c r="F253" s="5"/>
      <c r="H253" s="6"/>
      <c r="K253" s="7"/>
    </row>
    <row r="254" spans="6:11" ht="18" customHeight="1" x14ac:dyDescent="0.25">
      <c r="F254" s="5"/>
      <c r="H254" s="6"/>
      <c r="K254" s="7"/>
    </row>
    <row r="255" spans="6:11" ht="18" customHeight="1" x14ac:dyDescent="0.25">
      <c r="F255" s="5"/>
      <c r="H255" s="6"/>
      <c r="K255" s="7"/>
    </row>
    <row r="256" spans="6:11" ht="18" customHeight="1" x14ac:dyDescent="0.25">
      <c r="F256" s="5"/>
      <c r="H256" s="6"/>
      <c r="K256" s="7"/>
    </row>
    <row r="257" spans="6:11" ht="18" customHeight="1" x14ac:dyDescent="0.25">
      <c r="F257" s="5"/>
      <c r="H257" s="6"/>
      <c r="K257" s="7"/>
    </row>
    <row r="258" spans="6:11" ht="18" customHeight="1" x14ac:dyDescent="0.25">
      <c r="F258" s="5"/>
      <c r="H258" s="6"/>
      <c r="K258" s="7"/>
    </row>
    <row r="259" spans="6:11" ht="18" customHeight="1" x14ac:dyDescent="0.25">
      <c r="F259" s="5"/>
      <c r="H259" s="6"/>
      <c r="K259" s="7"/>
    </row>
    <row r="260" spans="6:11" ht="18" customHeight="1" x14ac:dyDescent="0.25">
      <c r="F260" s="5"/>
      <c r="H260" s="6"/>
      <c r="K260" s="7"/>
    </row>
    <row r="261" spans="6:11" ht="18" customHeight="1" x14ac:dyDescent="0.25">
      <c r="F261" s="5"/>
      <c r="H261" s="6"/>
      <c r="K261" s="7"/>
    </row>
    <row r="262" spans="6:11" ht="18" customHeight="1" x14ac:dyDescent="0.25">
      <c r="F262" s="5"/>
      <c r="H262" s="6"/>
      <c r="K262" s="7"/>
    </row>
    <row r="263" spans="6:11" ht="18" customHeight="1" x14ac:dyDescent="0.25">
      <c r="F263" s="5"/>
      <c r="H263" s="6"/>
      <c r="K263" s="7"/>
    </row>
    <row r="264" spans="6:11" ht="18" customHeight="1" x14ac:dyDescent="0.25">
      <c r="F264" s="5"/>
      <c r="H264" s="6"/>
      <c r="K264" s="7"/>
    </row>
    <row r="265" spans="6:11" ht="18" customHeight="1" x14ac:dyDescent="0.25">
      <c r="F265" s="5"/>
      <c r="H265" s="6"/>
      <c r="K265" s="7"/>
    </row>
    <row r="266" spans="6:11" ht="18" customHeight="1" x14ac:dyDescent="0.25">
      <c r="F266" s="5"/>
      <c r="H266" s="6"/>
      <c r="K266" s="7"/>
    </row>
    <row r="267" spans="6:11" ht="18" customHeight="1" x14ac:dyDescent="0.25">
      <c r="F267" s="5"/>
      <c r="H267" s="6"/>
      <c r="K267" s="7"/>
    </row>
    <row r="268" spans="6:11" ht="18" customHeight="1" x14ac:dyDescent="0.25">
      <c r="F268" s="5"/>
      <c r="H268" s="6"/>
      <c r="K268" s="7"/>
    </row>
    <row r="269" spans="6:11" ht="18" customHeight="1" x14ac:dyDescent="0.25">
      <c r="F269" s="5"/>
      <c r="H269" s="6"/>
      <c r="K269" s="7"/>
    </row>
    <row r="270" spans="6:11" ht="18" customHeight="1" x14ac:dyDescent="0.25">
      <c r="F270" s="5"/>
      <c r="H270" s="6"/>
      <c r="K270" s="7"/>
    </row>
    <row r="271" spans="6:11" ht="18" customHeight="1" x14ac:dyDescent="0.25">
      <c r="F271" s="5"/>
      <c r="H271" s="6"/>
      <c r="K271" s="7"/>
    </row>
    <row r="272" spans="6:11" ht="18" customHeight="1" x14ac:dyDescent="0.25">
      <c r="F272" s="5"/>
      <c r="H272" s="6"/>
      <c r="K272" s="7"/>
    </row>
    <row r="273" spans="6:11" ht="18" customHeight="1" x14ac:dyDescent="0.25">
      <c r="F273" s="5"/>
      <c r="H273" s="6"/>
      <c r="K273" s="7"/>
    </row>
    <row r="274" spans="6:11" ht="18" customHeight="1" x14ac:dyDescent="0.25">
      <c r="F274" s="5"/>
      <c r="H274" s="6"/>
      <c r="K274" s="7"/>
    </row>
    <row r="275" spans="6:11" ht="18" customHeight="1" x14ac:dyDescent="0.25">
      <c r="F275" s="5"/>
      <c r="H275" s="6"/>
      <c r="K275" s="7"/>
    </row>
    <row r="276" spans="6:11" ht="18" customHeight="1" x14ac:dyDescent="0.25">
      <c r="F276" s="5"/>
      <c r="H276" s="6"/>
      <c r="K276" s="7"/>
    </row>
    <row r="277" spans="6:11" ht="18" customHeight="1" x14ac:dyDescent="0.25">
      <c r="F277" s="5"/>
      <c r="H277" s="6"/>
      <c r="K277" s="7"/>
    </row>
    <row r="278" spans="6:11" ht="18" customHeight="1" x14ac:dyDescent="0.25">
      <c r="F278" s="5"/>
      <c r="H278" s="6"/>
      <c r="K278" s="7"/>
    </row>
    <row r="279" spans="6:11" ht="18" customHeight="1" x14ac:dyDescent="0.25">
      <c r="F279" s="5"/>
      <c r="H279" s="6"/>
      <c r="K279" s="7"/>
    </row>
    <row r="280" spans="6:11" ht="18" customHeight="1" x14ac:dyDescent="0.25">
      <c r="F280" s="5"/>
      <c r="H280" s="6"/>
      <c r="K280" s="7"/>
    </row>
    <row r="281" spans="6:11" ht="18" customHeight="1" x14ac:dyDescent="0.25">
      <c r="F281" s="5"/>
      <c r="H281" s="6"/>
      <c r="K281" s="7"/>
    </row>
    <row r="282" spans="6:11" ht="18" customHeight="1" x14ac:dyDescent="0.25">
      <c r="F282" s="5"/>
      <c r="H282" s="6"/>
      <c r="K282" s="7"/>
    </row>
    <row r="283" spans="6:11" ht="18" customHeight="1" x14ac:dyDescent="0.25">
      <c r="F283" s="5"/>
      <c r="H283" s="6"/>
      <c r="K283" s="7"/>
    </row>
    <row r="284" spans="6:11" ht="18" customHeight="1" x14ac:dyDescent="0.25">
      <c r="F284" s="5"/>
      <c r="H284" s="6"/>
      <c r="K284" s="7"/>
    </row>
    <row r="285" spans="6:11" ht="18" customHeight="1" x14ac:dyDescent="0.25">
      <c r="F285" s="5"/>
      <c r="H285" s="6"/>
      <c r="K285" s="7"/>
    </row>
    <row r="286" spans="6:11" ht="18" customHeight="1" x14ac:dyDescent="0.25">
      <c r="F286" s="5"/>
      <c r="H286" s="6"/>
      <c r="K286" s="7"/>
    </row>
    <row r="287" spans="6:11" ht="18" customHeight="1" x14ac:dyDescent="0.25">
      <c r="F287" s="5"/>
      <c r="H287" s="6"/>
      <c r="K287" s="7"/>
    </row>
    <row r="288" spans="6:11" ht="18" customHeight="1" x14ac:dyDescent="0.25">
      <c r="F288" s="5"/>
      <c r="H288" s="6"/>
      <c r="K288" s="7"/>
    </row>
    <row r="289" spans="6:11" ht="18" customHeight="1" x14ac:dyDescent="0.25">
      <c r="F289" s="5"/>
      <c r="H289" s="6"/>
      <c r="K289" s="7"/>
    </row>
    <row r="290" spans="6:11" ht="18" customHeight="1" x14ac:dyDescent="0.25">
      <c r="F290" s="5"/>
      <c r="H290" s="6"/>
      <c r="K290" s="7"/>
    </row>
    <row r="291" spans="6:11" ht="18" customHeight="1" x14ac:dyDescent="0.25">
      <c r="F291" s="5"/>
      <c r="H291" s="6"/>
      <c r="K291" s="7"/>
    </row>
    <row r="292" spans="6:11" ht="18" customHeight="1" x14ac:dyDescent="0.25">
      <c r="F292" s="5"/>
      <c r="H292" s="6"/>
      <c r="K292" s="7"/>
    </row>
    <row r="293" spans="6:11" ht="18" customHeight="1" x14ac:dyDescent="0.25">
      <c r="F293" s="5"/>
      <c r="H293" s="6"/>
      <c r="K293" s="7"/>
    </row>
    <row r="294" spans="6:11" ht="18" customHeight="1" x14ac:dyDescent="0.25">
      <c r="F294" s="5"/>
      <c r="H294" s="6"/>
      <c r="K294" s="7"/>
    </row>
    <row r="295" spans="6:11" ht="18" customHeight="1" x14ac:dyDescent="0.25">
      <c r="F295" s="5"/>
      <c r="H295" s="6"/>
      <c r="K295" s="7"/>
    </row>
    <row r="296" spans="6:11" ht="18" customHeight="1" x14ac:dyDescent="0.25">
      <c r="F296" s="5"/>
      <c r="H296" s="6"/>
      <c r="K296" s="7"/>
    </row>
    <row r="297" spans="6:11" ht="18" customHeight="1" x14ac:dyDescent="0.25">
      <c r="F297" s="5"/>
      <c r="H297" s="6"/>
      <c r="K297" s="7"/>
    </row>
    <row r="298" spans="6:11" ht="18" customHeight="1" x14ac:dyDescent="0.25">
      <c r="F298" s="5"/>
      <c r="H298" s="6"/>
      <c r="K298" s="7"/>
    </row>
    <row r="299" spans="6:11" ht="18" customHeight="1" x14ac:dyDescent="0.25">
      <c r="F299" s="5"/>
      <c r="H299" s="6"/>
      <c r="K299" s="7"/>
    </row>
    <row r="300" spans="6:11" ht="18" customHeight="1" x14ac:dyDescent="0.25">
      <c r="F300" s="5"/>
      <c r="H300" s="6"/>
      <c r="K300" s="7"/>
    </row>
    <row r="301" spans="6:11" ht="18" customHeight="1" x14ac:dyDescent="0.25">
      <c r="F301" s="5"/>
      <c r="H301" s="6"/>
      <c r="K301" s="7"/>
    </row>
    <row r="302" spans="6:11" ht="18" customHeight="1" x14ac:dyDescent="0.25">
      <c r="F302" s="5"/>
      <c r="H302" s="6"/>
      <c r="K302" s="7"/>
    </row>
    <row r="303" spans="6:11" ht="18" customHeight="1" x14ac:dyDescent="0.25">
      <c r="F303" s="5"/>
      <c r="H303" s="6"/>
      <c r="K303" s="7"/>
    </row>
    <row r="304" spans="6:11" ht="18" customHeight="1" x14ac:dyDescent="0.25">
      <c r="F304" s="5"/>
      <c r="H304" s="6"/>
      <c r="K304" s="7"/>
    </row>
    <row r="305" spans="6:11" ht="18" customHeight="1" x14ac:dyDescent="0.25">
      <c r="F305" s="5"/>
      <c r="H305" s="6"/>
      <c r="K305" s="7"/>
    </row>
    <row r="306" spans="6:11" ht="18" customHeight="1" x14ac:dyDescent="0.25">
      <c r="F306" s="5"/>
      <c r="H306" s="6"/>
      <c r="K306" s="7"/>
    </row>
    <row r="307" spans="6:11" ht="18" customHeight="1" x14ac:dyDescent="0.25">
      <c r="F307" s="5"/>
      <c r="H307" s="6"/>
      <c r="K307" s="7"/>
    </row>
    <row r="308" spans="6:11" ht="18" customHeight="1" x14ac:dyDescent="0.25">
      <c r="F308" s="5"/>
      <c r="H308" s="6"/>
      <c r="K308" s="7"/>
    </row>
    <row r="309" spans="6:11" ht="18" customHeight="1" x14ac:dyDescent="0.25">
      <c r="F309" s="5"/>
      <c r="H309" s="6"/>
      <c r="K309" s="7"/>
    </row>
    <row r="310" spans="6:11" ht="18" customHeight="1" x14ac:dyDescent="0.25">
      <c r="F310" s="5"/>
      <c r="H310" s="6"/>
      <c r="K310" s="7"/>
    </row>
    <row r="311" spans="6:11" ht="18" customHeight="1" x14ac:dyDescent="0.25">
      <c r="F311" s="5"/>
      <c r="H311" s="6"/>
      <c r="K311" s="7"/>
    </row>
    <row r="312" spans="6:11" ht="18" customHeight="1" x14ac:dyDescent="0.25">
      <c r="F312" s="5"/>
      <c r="H312" s="6"/>
      <c r="K312" s="7"/>
    </row>
    <row r="313" spans="6:11" ht="18" customHeight="1" x14ac:dyDescent="0.25">
      <c r="F313" s="5"/>
      <c r="H313" s="6"/>
      <c r="K313" s="7"/>
    </row>
    <row r="314" spans="6:11" ht="18" customHeight="1" x14ac:dyDescent="0.25">
      <c r="F314" s="5"/>
      <c r="H314" s="6"/>
      <c r="K314" s="7"/>
    </row>
    <row r="315" spans="6:11" ht="18" customHeight="1" x14ac:dyDescent="0.25">
      <c r="F315" s="5"/>
      <c r="H315" s="6"/>
      <c r="K315" s="7"/>
    </row>
    <row r="316" spans="6:11" ht="18" customHeight="1" x14ac:dyDescent="0.25">
      <c r="F316" s="5"/>
      <c r="H316" s="6"/>
      <c r="K316" s="7"/>
    </row>
    <row r="317" spans="6:11" ht="18" customHeight="1" x14ac:dyDescent="0.25">
      <c r="F317" s="5"/>
      <c r="H317" s="6"/>
      <c r="K317" s="7"/>
    </row>
    <row r="318" spans="6:11" ht="18" customHeight="1" x14ac:dyDescent="0.25">
      <c r="F318" s="5"/>
      <c r="H318" s="6"/>
      <c r="K318" s="7"/>
    </row>
    <row r="319" spans="6:11" ht="18" customHeight="1" x14ac:dyDescent="0.25">
      <c r="F319" s="5"/>
      <c r="H319" s="6"/>
      <c r="K319" s="7"/>
    </row>
    <row r="320" spans="6:11" ht="18" customHeight="1" x14ac:dyDescent="0.25">
      <c r="F320" s="5"/>
      <c r="H320" s="6"/>
      <c r="K320" s="7"/>
    </row>
    <row r="321" spans="6:11" ht="18" customHeight="1" x14ac:dyDescent="0.25">
      <c r="F321" s="5"/>
      <c r="H321" s="6"/>
      <c r="K321" s="7"/>
    </row>
    <row r="322" spans="6:11" ht="18" customHeight="1" x14ac:dyDescent="0.25">
      <c r="F322" s="5"/>
      <c r="H322" s="6"/>
      <c r="K322" s="7"/>
    </row>
    <row r="323" spans="6:11" ht="18" customHeight="1" x14ac:dyDescent="0.25">
      <c r="F323" s="5"/>
      <c r="H323" s="6"/>
      <c r="K323" s="7"/>
    </row>
    <row r="324" spans="6:11" ht="18" customHeight="1" x14ac:dyDescent="0.25">
      <c r="F324" s="5"/>
      <c r="H324" s="6"/>
      <c r="K324" s="7"/>
    </row>
    <row r="325" spans="6:11" ht="18" customHeight="1" x14ac:dyDescent="0.25">
      <c r="F325" s="5"/>
      <c r="H325" s="6"/>
      <c r="K325" s="7"/>
    </row>
    <row r="326" spans="6:11" ht="18" customHeight="1" x14ac:dyDescent="0.25">
      <c r="F326" s="5"/>
      <c r="H326" s="6"/>
      <c r="K326" s="7"/>
    </row>
    <row r="327" spans="6:11" ht="18" customHeight="1" x14ac:dyDescent="0.25">
      <c r="F327" s="5"/>
      <c r="H327" s="6"/>
      <c r="K327" s="7"/>
    </row>
    <row r="328" spans="6:11" ht="18" customHeight="1" x14ac:dyDescent="0.25">
      <c r="F328" s="5"/>
      <c r="H328" s="6"/>
      <c r="K328" s="7"/>
    </row>
    <row r="329" spans="6:11" ht="18" customHeight="1" x14ac:dyDescent="0.25">
      <c r="F329" s="5"/>
      <c r="H329" s="6"/>
      <c r="K329" s="7"/>
    </row>
    <row r="330" spans="6:11" ht="18" customHeight="1" x14ac:dyDescent="0.25">
      <c r="F330" s="5"/>
      <c r="H330" s="6"/>
      <c r="K330" s="7"/>
    </row>
    <row r="331" spans="6:11" ht="18" customHeight="1" x14ac:dyDescent="0.25">
      <c r="F331" s="5"/>
      <c r="H331" s="6"/>
      <c r="K331" s="7"/>
    </row>
    <row r="332" spans="6:11" ht="18" customHeight="1" x14ac:dyDescent="0.25">
      <c r="F332" s="5"/>
      <c r="H332" s="6"/>
      <c r="K332" s="7"/>
    </row>
    <row r="333" spans="6:11" ht="18" customHeight="1" x14ac:dyDescent="0.25">
      <c r="F333" s="5"/>
      <c r="H333" s="6"/>
      <c r="K333" s="7"/>
    </row>
    <row r="334" spans="6:11" ht="18" customHeight="1" x14ac:dyDescent="0.25">
      <c r="F334" s="5"/>
      <c r="H334" s="6"/>
      <c r="K334" s="7"/>
    </row>
    <row r="335" spans="6:11" ht="18" customHeight="1" x14ac:dyDescent="0.25">
      <c r="F335" s="5"/>
      <c r="H335" s="6"/>
      <c r="K335" s="7"/>
    </row>
    <row r="336" spans="6:11" ht="18" customHeight="1" x14ac:dyDescent="0.25">
      <c r="F336" s="5"/>
      <c r="H336" s="6"/>
      <c r="K336" s="7"/>
    </row>
    <row r="337" spans="6:11" ht="18" customHeight="1" x14ac:dyDescent="0.25">
      <c r="F337" s="5"/>
      <c r="H337" s="6"/>
      <c r="K337" s="7"/>
    </row>
    <row r="338" spans="6:11" ht="18" customHeight="1" x14ac:dyDescent="0.25">
      <c r="F338" s="5"/>
      <c r="H338" s="6"/>
      <c r="K338" s="7"/>
    </row>
    <row r="339" spans="6:11" ht="18" customHeight="1" x14ac:dyDescent="0.25">
      <c r="F339" s="5"/>
      <c r="H339" s="6"/>
      <c r="K339" s="7"/>
    </row>
    <row r="340" spans="6:11" ht="18" customHeight="1" x14ac:dyDescent="0.25">
      <c r="F340" s="5"/>
      <c r="H340" s="6"/>
      <c r="K340" s="7"/>
    </row>
    <row r="341" spans="6:11" ht="18" customHeight="1" x14ac:dyDescent="0.25">
      <c r="F341" s="5"/>
      <c r="H341" s="6"/>
      <c r="K341" s="7"/>
    </row>
    <row r="342" spans="6:11" ht="18" customHeight="1" x14ac:dyDescent="0.25">
      <c r="F342" s="5"/>
      <c r="H342" s="6"/>
      <c r="K342" s="7"/>
    </row>
    <row r="343" spans="6:11" ht="18" customHeight="1" x14ac:dyDescent="0.25">
      <c r="F343" s="5"/>
      <c r="H343" s="6"/>
      <c r="K343" s="7"/>
    </row>
    <row r="344" spans="6:11" ht="18" customHeight="1" x14ac:dyDescent="0.25">
      <c r="F344" s="5"/>
      <c r="H344" s="6"/>
      <c r="K344" s="7"/>
    </row>
    <row r="345" spans="6:11" ht="18" customHeight="1" x14ac:dyDescent="0.25">
      <c r="F345" s="5"/>
      <c r="H345" s="6"/>
      <c r="K345" s="7"/>
    </row>
    <row r="346" spans="6:11" ht="18" customHeight="1" x14ac:dyDescent="0.25">
      <c r="F346" s="5"/>
      <c r="H346" s="6"/>
      <c r="K346" s="7"/>
    </row>
    <row r="347" spans="6:11" ht="18" customHeight="1" x14ac:dyDescent="0.25">
      <c r="F347" s="5"/>
      <c r="H347" s="6"/>
      <c r="K347" s="7"/>
    </row>
    <row r="348" spans="6:11" ht="18" customHeight="1" x14ac:dyDescent="0.25">
      <c r="F348" s="5"/>
      <c r="H348" s="6"/>
      <c r="K348" s="7"/>
    </row>
    <row r="349" spans="6:11" ht="18" customHeight="1" x14ac:dyDescent="0.25">
      <c r="F349" s="5"/>
      <c r="H349" s="6"/>
      <c r="K349" s="7"/>
    </row>
    <row r="350" spans="6:11" ht="18" customHeight="1" x14ac:dyDescent="0.25">
      <c r="F350" s="5"/>
      <c r="H350" s="6"/>
      <c r="K350" s="7"/>
    </row>
    <row r="351" spans="6:11" ht="18" customHeight="1" x14ac:dyDescent="0.25">
      <c r="F351" s="5"/>
      <c r="H351" s="6"/>
      <c r="K351" s="7"/>
    </row>
    <row r="352" spans="6:11" ht="18" customHeight="1" x14ac:dyDescent="0.25">
      <c r="F352" s="5"/>
      <c r="H352" s="6"/>
      <c r="K352" s="7"/>
    </row>
    <row r="353" spans="6:11" ht="18" customHeight="1" x14ac:dyDescent="0.25">
      <c r="F353" s="5"/>
      <c r="H353" s="6"/>
      <c r="K353" s="7"/>
    </row>
    <row r="354" spans="6:11" ht="18" customHeight="1" x14ac:dyDescent="0.25">
      <c r="F354" s="5"/>
      <c r="H354" s="6"/>
      <c r="K354" s="7"/>
    </row>
    <row r="355" spans="6:11" ht="18" customHeight="1" x14ac:dyDescent="0.25">
      <c r="F355" s="5"/>
      <c r="H355" s="6"/>
      <c r="K355" s="7"/>
    </row>
    <row r="356" spans="6:11" ht="18" customHeight="1" x14ac:dyDescent="0.25">
      <c r="F356" s="5"/>
      <c r="H356" s="6"/>
      <c r="K356" s="7"/>
    </row>
    <row r="357" spans="6:11" ht="18" customHeight="1" x14ac:dyDescent="0.25">
      <c r="F357" s="5"/>
      <c r="H357" s="6"/>
      <c r="K357" s="7"/>
    </row>
    <row r="358" spans="6:11" ht="18" customHeight="1" x14ac:dyDescent="0.25">
      <c r="F358" s="5"/>
      <c r="H358" s="6"/>
      <c r="K358" s="7"/>
    </row>
    <row r="359" spans="6:11" ht="18" customHeight="1" x14ac:dyDescent="0.25">
      <c r="F359" s="5"/>
      <c r="H359" s="6"/>
      <c r="K359" s="7"/>
    </row>
    <row r="360" spans="6:11" ht="18" customHeight="1" x14ac:dyDescent="0.25">
      <c r="F360" s="5"/>
      <c r="H360" s="6"/>
      <c r="K360" s="7"/>
    </row>
    <row r="361" spans="6:11" ht="18" customHeight="1" x14ac:dyDescent="0.25">
      <c r="F361" s="5"/>
      <c r="H361" s="6"/>
      <c r="K361" s="7"/>
    </row>
    <row r="362" spans="6:11" ht="18" customHeight="1" x14ac:dyDescent="0.25">
      <c r="F362" s="5"/>
      <c r="H362" s="6"/>
      <c r="K362" s="7"/>
    </row>
    <row r="363" spans="6:11" ht="18" customHeight="1" x14ac:dyDescent="0.25">
      <c r="F363" s="5"/>
      <c r="H363" s="6"/>
      <c r="K363" s="7"/>
    </row>
    <row r="364" spans="6:11" ht="18" customHeight="1" x14ac:dyDescent="0.25">
      <c r="F364" s="5"/>
      <c r="H364" s="6"/>
      <c r="K364" s="7"/>
    </row>
    <row r="365" spans="6:11" ht="18" customHeight="1" x14ac:dyDescent="0.25">
      <c r="F365" s="5"/>
      <c r="H365" s="6"/>
      <c r="K365" s="7"/>
    </row>
    <row r="366" spans="6:11" ht="18" customHeight="1" x14ac:dyDescent="0.25">
      <c r="F366" s="5"/>
      <c r="H366" s="6"/>
      <c r="K366" s="7"/>
    </row>
    <row r="367" spans="6:11" ht="18" customHeight="1" x14ac:dyDescent="0.25">
      <c r="F367" s="5"/>
      <c r="H367" s="6"/>
      <c r="K367" s="7"/>
    </row>
    <row r="368" spans="6:11" ht="18" customHeight="1" x14ac:dyDescent="0.25">
      <c r="F368" s="5"/>
      <c r="H368" s="6"/>
      <c r="K368" s="7"/>
    </row>
    <row r="369" spans="6:11" ht="18" customHeight="1" x14ac:dyDescent="0.25">
      <c r="F369" s="5"/>
      <c r="H369" s="6"/>
      <c r="K369" s="7"/>
    </row>
    <row r="370" spans="6:11" ht="18" customHeight="1" x14ac:dyDescent="0.25">
      <c r="F370" s="5"/>
      <c r="H370" s="6"/>
      <c r="K370" s="7"/>
    </row>
    <row r="371" spans="6:11" ht="18" customHeight="1" x14ac:dyDescent="0.25">
      <c r="F371" s="5"/>
      <c r="H371" s="6"/>
      <c r="K371" s="7"/>
    </row>
    <row r="372" spans="6:11" ht="18" customHeight="1" x14ac:dyDescent="0.25">
      <c r="F372" s="5"/>
      <c r="H372" s="6"/>
      <c r="K372" s="7"/>
    </row>
    <row r="373" spans="6:11" ht="18" customHeight="1" x14ac:dyDescent="0.25">
      <c r="F373" s="5"/>
      <c r="H373" s="6"/>
      <c r="K373" s="7"/>
    </row>
    <row r="374" spans="6:11" ht="18" customHeight="1" x14ac:dyDescent="0.25">
      <c r="F374" s="5"/>
      <c r="H374" s="6"/>
      <c r="K374" s="7"/>
    </row>
    <row r="375" spans="6:11" ht="18" customHeight="1" x14ac:dyDescent="0.25">
      <c r="F375" s="5"/>
      <c r="H375" s="6"/>
      <c r="K375" s="7"/>
    </row>
    <row r="376" spans="6:11" ht="18" customHeight="1" x14ac:dyDescent="0.25">
      <c r="F376" s="5"/>
      <c r="H376" s="6"/>
      <c r="K376" s="7"/>
    </row>
    <row r="377" spans="6:11" ht="18" customHeight="1" x14ac:dyDescent="0.25">
      <c r="F377" s="5"/>
      <c r="H377" s="6"/>
      <c r="K377" s="7"/>
    </row>
    <row r="378" spans="6:11" ht="18" customHeight="1" x14ac:dyDescent="0.25">
      <c r="F378" s="5"/>
      <c r="H378" s="6"/>
      <c r="K378" s="7"/>
    </row>
    <row r="379" spans="6:11" ht="18" customHeight="1" x14ac:dyDescent="0.25">
      <c r="F379" s="5"/>
      <c r="H379" s="6"/>
      <c r="K379" s="7"/>
    </row>
    <row r="380" spans="6:11" ht="18" customHeight="1" x14ac:dyDescent="0.25">
      <c r="F380" s="5"/>
      <c r="H380" s="6"/>
      <c r="K380" s="7"/>
    </row>
    <row r="381" spans="6:11" ht="18" customHeight="1" x14ac:dyDescent="0.25">
      <c r="F381" s="5"/>
      <c r="H381" s="6"/>
      <c r="K381" s="7"/>
    </row>
    <row r="382" spans="6:11" ht="18" customHeight="1" x14ac:dyDescent="0.25">
      <c r="F382" s="5"/>
      <c r="H382" s="6"/>
      <c r="K382" s="7"/>
    </row>
    <row r="383" spans="6:11" ht="18" customHeight="1" x14ac:dyDescent="0.25">
      <c r="F383" s="5"/>
      <c r="H383" s="6"/>
      <c r="K383" s="7"/>
    </row>
    <row r="384" spans="6:11" ht="18" customHeight="1" x14ac:dyDescent="0.25">
      <c r="F384" s="5"/>
      <c r="H384" s="6"/>
      <c r="K384" s="7"/>
    </row>
    <row r="385" spans="6:11" ht="18" customHeight="1" x14ac:dyDescent="0.25">
      <c r="F385" s="5"/>
      <c r="H385" s="6"/>
      <c r="K385" s="7"/>
    </row>
    <row r="386" spans="6:11" ht="18" customHeight="1" x14ac:dyDescent="0.25">
      <c r="F386" s="5"/>
      <c r="H386" s="6"/>
      <c r="K386" s="7"/>
    </row>
    <row r="387" spans="6:11" ht="18" customHeight="1" x14ac:dyDescent="0.25">
      <c r="F387" s="5"/>
      <c r="H387" s="6"/>
      <c r="K387" s="7"/>
    </row>
    <row r="388" spans="6:11" ht="18" customHeight="1" x14ac:dyDescent="0.25">
      <c r="F388" s="5"/>
      <c r="H388" s="6"/>
      <c r="K388" s="7"/>
    </row>
    <row r="389" spans="6:11" ht="18" customHeight="1" x14ac:dyDescent="0.25">
      <c r="F389" s="5"/>
      <c r="H389" s="6"/>
      <c r="K389" s="7"/>
    </row>
    <row r="390" spans="6:11" ht="18" customHeight="1" x14ac:dyDescent="0.25">
      <c r="F390" s="5"/>
      <c r="H390" s="6"/>
      <c r="K390" s="7"/>
    </row>
    <row r="391" spans="6:11" ht="18" customHeight="1" x14ac:dyDescent="0.25">
      <c r="F391" s="5"/>
      <c r="H391" s="6"/>
      <c r="K391" s="7"/>
    </row>
    <row r="392" spans="6:11" ht="18" customHeight="1" x14ac:dyDescent="0.25">
      <c r="F392" s="5"/>
      <c r="H392" s="6"/>
      <c r="K392" s="7"/>
    </row>
    <row r="393" spans="6:11" ht="18" customHeight="1" x14ac:dyDescent="0.25">
      <c r="F393" s="5"/>
      <c r="H393" s="6"/>
      <c r="K393" s="7"/>
    </row>
    <row r="394" spans="6:11" ht="18" customHeight="1" x14ac:dyDescent="0.25">
      <c r="F394" s="5"/>
      <c r="H394" s="6"/>
      <c r="K394" s="7"/>
    </row>
    <row r="395" spans="6:11" ht="18" customHeight="1" x14ac:dyDescent="0.25">
      <c r="F395" s="5"/>
      <c r="H395" s="6"/>
      <c r="K395" s="7"/>
    </row>
    <row r="396" spans="6:11" ht="18" customHeight="1" x14ac:dyDescent="0.25">
      <c r="F396" s="5"/>
      <c r="H396" s="6"/>
      <c r="K396" s="7"/>
    </row>
    <row r="397" spans="6:11" ht="18" customHeight="1" x14ac:dyDescent="0.25">
      <c r="F397" s="5"/>
      <c r="H397" s="6"/>
      <c r="K397" s="7"/>
    </row>
    <row r="398" spans="6:11" ht="18" customHeight="1" x14ac:dyDescent="0.25">
      <c r="F398" s="5"/>
      <c r="H398" s="6"/>
      <c r="K398" s="7"/>
    </row>
    <row r="399" spans="6:11" ht="18" customHeight="1" x14ac:dyDescent="0.25">
      <c r="F399" s="5"/>
      <c r="H399" s="6"/>
      <c r="K399" s="7"/>
    </row>
    <row r="400" spans="6:11" ht="18" customHeight="1" x14ac:dyDescent="0.25">
      <c r="F400" s="5"/>
      <c r="H400" s="6"/>
      <c r="K400" s="7"/>
    </row>
    <row r="401" spans="6:11" ht="18" customHeight="1" x14ac:dyDescent="0.25">
      <c r="F401" s="5"/>
      <c r="H401" s="6"/>
      <c r="K401" s="7"/>
    </row>
    <row r="402" spans="6:11" ht="18" customHeight="1" x14ac:dyDescent="0.25">
      <c r="F402" s="5"/>
      <c r="H402" s="6"/>
      <c r="K402" s="7"/>
    </row>
    <row r="403" spans="6:11" ht="18" customHeight="1" x14ac:dyDescent="0.25">
      <c r="F403" s="5"/>
      <c r="H403" s="6"/>
      <c r="K403" s="7"/>
    </row>
    <row r="404" spans="6:11" ht="18" customHeight="1" x14ac:dyDescent="0.25">
      <c r="F404" s="5"/>
      <c r="H404" s="6"/>
      <c r="K404" s="7"/>
    </row>
    <row r="405" spans="6:11" ht="18" customHeight="1" x14ac:dyDescent="0.25">
      <c r="F405" s="5"/>
      <c r="H405" s="6"/>
      <c r="K405" s="7"/>
    </row>
    <row r="406" spans="6:11" ht="18" customHeight="1" x14ac:dyDescent="0.25">
      <c r="F406" s="5"/>
      <c r="H406" s="6"/>
      <c r="K406" s="7"/>
    </row>
    <row r="407" spans="6:11" ht="18" customHeight="1" x14ac:dyDescent="0.25">
      <c r="F407" s="5"/>
      <c r="H407" s="6"/>
      <c r="K407" s="7"/>
    </row>
    <row r="408" spans="6:11" ht="18" customHeight="1" x14ac:dyDescent="0.25">
      <c r="F408" s="5"/>
      <c r="H408" s="6"/>
      <c r="K408" s="7"/>
    </row>
    <row r="409" spans="6:11" ht="18" customHeight="1" x14ac:dyDescent="0.25">
      <c r="F409" s="5"/>
      <c r="H409" s="6"/>
      <c r="K409" s="7"/>
    </row>
    <row r="410" spans="6:11" ht="18" customHeight="1" x14ac:dyDescent="0.25">
      <c r="F410" s="5"/>
      <c r="H410" s="6"/>
      <c r="K410" s="7"/>
    </row>
    <row r="411" spans="6:11" ht="18" customHeight="1" x14ac:dyDescent="0.25">
      <c r="F411" s="5"/>
      <c r="H411" s="6"/>
      <c r="K411" s="7"/>
    </row>
    <row r="412" spans="6:11" ht="18" customHeight="1" x14ac:dyDescent="0.25">
      <c r="F412" s="5"/>
      <c r="H412" s="6"/>
      <c r="K412" s="7"/>
    </row>
    <row r="413" spans="6:11" ht="18" customHeight="1" x14ac:dyDescent="0.25">
      <c r="F413" s="5"/>
      <c r="H413" s="6"/>
      <c r="K413" s="7"/>
    </row>
    <row r="414" spans="6:11" ht="18" customHeight="1" x14ac:dyDescent="0.25">
      <c r="F414" s="5"/>
      <c r="H414" s="6"/>
      <c r="K414" s="7"/>
    </row>
    <row r="415" spans="6:11" ht="18" customHeight="1" x14ac:dyDescent="0.25">
      <c r="F415" s="5"/>
      <c r="H415" s="6"/>
      <c r="K415" s="7"/>
    </row>
    <row r="416" spans="6:11" ht="18" customHeight="1" x14ac:dyDescent="0.25">
      <c r="F416" s="5"/>
      <c r="H416" s="6"/>
      <c r="K416" s="7"/>
    </row>
    <row r="417" spans="6:11" ht="18" customHeight="1" x14ac:dyDescent="0.25">
      <c r="F417" s="5"/>
      <c r="H417" s="6"/>
      <c r="K417" s="7"/>
    </row>
    <row r="418" spans="6:11" ht="18" customHeight="1" x14ac:dyDescent="0.25">
      <c r="F418" s="5"/>
      <c r="H418" s="6"/>
      <c r="K418" s="7"/>
    </row>
    <row r="419" spans="6:11" ht="18" customHeight="1" x14ac:dyDescent="0.25">
      <c r="F419" s="5"/>
      <c r="H419" s="6"/>
      <c r="K419" s="7"/>
    </row>
    <row r="420" spans="6:11" ht="18" customHeight="1" x14ac:dyDescent="0.25">
      <c r="F420" s="5"/>
      <c r="H420" s="6"/>
      <c r="K420" s="7"/>
    </row>
    <row r="421" spans="6:11" ht="18" customHeight="1" x14ac:dyDescent="0.25">
      <c r="F421" s="5"/>
      <c r="H421" s="6"/>
      <c r="K421" s="7"/>
    </row>
    <row r="422" spans="6:11" ht="18" customHeight="1" x14ac:dyDescent="0.25">
      <c r="F422" s="5"/>
      <c r="H422" s="6"/>
      <c r="K422" s="7"/>
    </row>
    <row r="423" spans="6:11" ht="18" customHeight="1" x14ac:dyDescent="0.25">
      <c r="F423" s="5"/>
      <c r="H423" s="6"/>
      <c r="K423" s="7"/>
    </row>
    <row r="424" spans="6:11" ht="18" customHeight="1" x14ac:dyDescent="0.25">
      <c r="F424" s="5"/>
      <c r="H424" s="6"/>
      <c r="K424" s="7"/>
    </row>
    <row r="425" spans="6:11" ht="18" customHeight="1" x14ac:dyDescent="0.25">
      <c r="F425" s="5"/>
      <c r="H425" s="6"/>
      <c r="K425" s="7"/>
    </row>
    <row r="426" spans="6:11" ht="18" customHeight="1" x14ac:dyDescent="0.25">
      <c r="F426" s="5"/>
      <c r="H426" s="6"/>
      <c r="K426" s="7"/>
    </row>
    <row r="427" spans="6:11" ht="18" customHeight="1" x14ac:dyDescent="0.25">
      <c r="F427" s="5"/>
      <c r="H427" s="6"/>
      <c r="K427" s="7"/>
    </row>
    <row r="428" spans="6:11" ht="18" customHeight="1" x14ac:dyDescent="0.25">
      <c r="F428" s="5"/>
      <c r="H428" s="6"/>
      <c r="K428" s="7"/>
    </row>
    <row r="429" spans="6:11" ht="18" customHeight="1" x14ac:dyDescent="0.25">
      <c r="F429" s="5"/>
      <c r="H429" s="6"/>
      <c r="K429" s="7"/>
    </row>
    <row r="430" spans="6:11" ht="18" customHeight="1" x14ac:dyDescent="0.25">
      <c r="F430" s="5"/>
      <c r="H430" s="6"/>
      <c r="K430" s="7"/>
    </row>
    <row r="431" spans="6:11" ht="18" customHeight="1" x14ac:dyDescent="0.25">
      <c r="F431" s="5"/>
      <c r="H431" s="6"/>
      <c r="K431" s="7"/>
    </row>
    <row r="432" spans="6:11" ht="18" customHeight="1" x14ac:dyDescent="0.25">
      <c r="F432" s="5"/>
      <c r="H432" s="6"/>
      <c r="K432" s="7"/>
    </row>
    <row r="433" spans="6:11" ht="18" customHeight="1" x14ac:dyDescent="0.25">
      <c r="F433" s="5"/>
      <c r="H433" s="6"/>
      <c r="K433" s="7"/>
    </row>
    <row r="434" spans="6:11" ht="18" customHeight="1" x14ac:dyDescent="0.25">
      <c r="F434" s="5"/>
      <c r="H434" s="6"/>
      <c r="K434" s="7"/>
    </row>
    <row r="435" spans="6:11" ht="18" customHeight="1" x14ac:dyDescent="0.25">
      <c r="F435" s="5"/>
      <c r="H435" s="6"/>
      <c r="K435" s="7"/>
    </row>
    <row r="436" spans="6:11" ht="18" customHeight="1" x14ac:dyDescent="0.25">
      <c r="F436" s="5"/>
      <c r="H436" s="6"/>
      <c r="K436" s="7"/>
    </row>
    <row r="437" spans="6:11" ht="18" customHeight="1" x14ac:dyDescent="0.25">
      <c r="F437" s="5"/>
      <c r="H437" s="6"/>
      <c r="K437" s="7"/>
    </row>
    <row r="438" spans="6:11" ht="18" customHeight="1" x14ac:dyDescent="0.25">
      <c r="F438" s="5"/>
      <c r="H438" s="6"/>
      <c r="K438" s="7"/>
    </row>
    <row r="439" spans="6:11" ht="18" customHeight="1" x14ac:dyDescent="0.25">
      <c r="F439" s="5"/>
      <c r="H439" s="6"/>
      <c r="K439" s="7"/>
    </row>
    <row r="440" spans="6:11" ht="18" customHeight="1" x14ac:dyDescent="0.25">
      <c r="F440" s="5"/>
      <c r="H440" s="6"/>
      <c r="K440" s="7"/>
    </row>
    <row r="441" spans="6:11" ht="18" customHeight="1" x14ac:dyDescent="0.25">
      <c r="F441" s="5"/>
      <c r="H441" s="6"/>
      <c r="K441" s="7"/>
    </row>
    <row r="442" spans="6:11" ht="18" customHeight="1" x14ac:dyDescent="0.25">
      <c r="F442" s="5"/>
      <c r="H442" s="6"/>
      <c r="K442" s="7"/>
    </row>
    <row r="443" spans="6:11" ht="18" customHeight="1" x14ac:dyDescent="0.25">
      <c r="F443" s="5"/>
      <c r="H443" s="6"/>
      <c r="K443" s="7"/>
    </row>
    <row r="444" spans="6:11" ht="18" customHeight="1" x14ac:dyDescent="0.25">
      <c r="F444" s="5"/>
      <c r="H444" s="6"/>
      <c r="K444" s="7"/>
    </row>
    <row r="445" spans="6:11" ht="18" customHeight="1" x14ac:dyDescent="0.25">
      <c r="F445" s="5"/>
      <c r="H445" s="6"/>
      <c r="K445" s="7"/>
    </row>
    <row r="446" spans="6:11" ht="18" customHeight="1" x14ac:dyDescent="0.25">
      <c r="F446" s="5"/>
      <c r="H446" s="6"/>
      <c r="K446" s="7"/>
    </row>
    <row r="447" spans="6:11" ht="18" customHeight="1" x14ac:dyDescent="0.25">
      <c r="F447" s="5"/>
      <c r="H447" s="6"/>
      <c r="K447" s="7"/>
    </row>
    <row r="448" spans="6:11" ht="18" customHeight="1" x14ac:dyDescent="0.25">
      <c r="F448" s="5"/>
      <c r="H448" s="6"/>
      <c r="K448" s="7"/>
    </row>
    <row r="449" spans="6:11" ht="18" customHeight="1" x14ac:dyDescent="0.25">
      <c r="F449" s="5"/>
      <c r="H449" s="6"/>
      <c r="K449" s="7"/>
    </row>
    <row r="450" spans="6:11" ht="18" customHeight="1" x14ac:dyDescent="0.25">
      <c r="F450" s="5"/>
      <c r="H450" s="6"/>
      <c r="K450" s="7"/>
    </row>
    <row r="451" spans="6:11" ht="18" customHeight="1" x14ac:dyDescent="0.25">
      <c r="F451" s="5"/>
      <c r="H451" s="6"/>
      <c r="K451" s="7"/>
    </row>
    <row r="452" spans="6:11" ht="18" customHeight="1" x14ac:dyDescent="0.25">
      <c r="F452" s="5"/>
      <c r="H452" s="6"/>
      <c r="K452" s="7"/>
    </row>
    <row r="453" spans="6:11" ht="18" customHeight="1" x14ac:dyDescent="0.25">
      <c r="F453" s="5"/>
      <c r="H453" s="6"/>
      <c r="K453" s="7"/>
    </row>
    <row r="454" spans="6:11" ht="18" customHeight="1" x14ac:dyDescent="0.25">
      <c r="F454" s="5"/>
      <c r="H454" s="6"/>
      <c r="K454" s="7"/>
    </row>
    <row r="455" spans="6:11" ht="18" customHeight="1" x14ac:dyDescent="0.25">
      <c r="F455" s="5"/>
      <c r="H455" s="6"/>
      <c r="K455" s="7"/>
    </row>
    <row r="456" spans="6:11" ht="18" customHeight="1" x14ac:dyDescent="0.25">
      <c r="F456" s="5"/>
      <c r="H456" s="6"/>
      <c r="K456" s="7"/>
    </row>
    <row r="457" spans="6:11" ht="18" customHeight="1" x14ac:dyDescent="0.25">
      <c r="F457" s="5"/>
      <c r="H457" s="6"/>
      <c r="K457" s="7"/>
    </row>
    <row r="458" spans="6:11" ht="18" customHeight="1" x14ac:dyDescent="0.25">
      <c r="F458" s="5"/>
      <c r="H458" s="6"/>
      <c r="K458" s="7"/>
    </row>
    <row r="459" spans="6:11" ht="18" customHeight="1" x14ac:dyDescent="0.25">
      <c r="F459" s="5"/>
      <c r="H459" s="6"/>
      <c r="K459" s="7"/>
    </row>
    <row r="460" spans="6:11" ht="18" customHeight="1" x14ac:dyDescent="0.25">
      <c r="F460" s="5"/>
      <c r="H460" s="6"/>
      <c r="K460" s="7"/>
    </row>
    <row r="461" spans="6:11" ht="18" customHeight="1" x14ac:dyDescent="0.25">
      <c r="F461" s="5"/>
      <c r="H461" s="6"/>
      <c r="K461" s="7"/>
    </row>
    <row r="462" spans="6:11" ht="18" customHeight="1" x14ac:dyDescent="0.25">
      <c r="F462" s="5"/>
      <c r="H462" s="6"/>
      <c r="K462" s="7"/>
    </row>
    <row r="463" spans="6:11" ht="18" customHeight="1" x14ac:dyDescent="0.25">
      <c r="F463" s="5"/>
      <c r="H463" s="6"/>
      <c r="K463" s="7"/>
    </row>
    <row r="464" spans="6:11" ht="18" customHeight="1" x14ac:dyDescent="0.25">
      <c r="F464" s="5"/>
      <c r="H464" s="6"/>
      <c r="K464" s="7"/>
    </row>
    <row r="465" spans="6:11" ht="18" customHeight="1" x14ac:dyDescent="0.25">
      <c r="F465" s="5"/>
      <c r="H465" s="6"/>
      <c r="K465" s="7"/>
    </row>
    <row r="466" spans="6:11" ht="18" customHeight="1" x14ac:dyDescent="0.25">
      <c r="F466" s="5"/>
      <c r="H466" s="6"/>
      <c r="K466" s="7"/>
    </row>
    <row r="467" spans="6:11" ht="18" customHeight="1" x14ac:dyDescent="0.25">
      <c r="F467" s="5"/>
      <c r="H467" s="6"/>
      <c r="K467" s="7"/>
    </row>
    <row r="468" spans="6:11" ht="18" customHeight="1" x14ac:dyDescent="0.25">
      <c r="F468" s="5"/>
      <c r="H468" s="6"/>
      <c r="K468" s="7"/>
    </row>
    <row r="469" spans="6:11" ht="18" customHeight="1" x14ac:dyDescent="0.25">
      <c r="F469" s="5"/>
      <c r="H469" s="6"/>
      <c r="K469" s="7"/>
    </row>
    <row r="470" spans="6:11" ht="18" customHeight="1" x14ac:dyDescent="0.25">
      <c r="F470" s="5"/>
      <c r="H470" s="6"/>
      <c r="K470" s="7"/>
    </row>
    <row r="471" spans="6:11" ht="18" customHeight="1" x14ac:dyDescent="0.25">
      <c r="F471" s="5"/>
      <c r="H471" s="6"/>
      <c r="K471" s="7"/>
    </row>
    <row r="472" spans="6:11" ht="18" customHeight="1" x14ac:dyDescent="0.25">
      <c r="F472" s="5"/>
      <c r="H472" s="6"/>
      <c r="K472" s="7"/>
    </row>
    <row r="473" spans="6:11" ht="18" customHeight="1" x14ac:dyDescent="0.25">
      <c r="F473" s="5"/>
      <c r="H473" s="6"/>
      <c r="K473" s="7"/>
    </row>
    <row r="474" spans="6:11" ht="18" customHeight="1" x14ac:dyDescent="0.25">
      <c r="F474" s="5"/>
      <c r="H474" s="6"/>
      <c r="K474" s="7"/>
    </row>
    <row r="475" spans="6:11" ht="18" customHeight="1" x14ac:dyDescent="0.25">
      <c r="F475" s="5"/>
      <c r="H475" s="6"/>
      <c r="K475" s="7"/>
    </row>
    <row r="476" spans="6:11" ht="18" customHeight="1" x14ac:dyDescent="0.25">
      <c r="F476" s="5"/>
      <c r="H476" s="6"/>
      <c r="K476" s="7"/>
    </row>
    <row r="477" spans="6:11" ht="18" customHeight="1" x14ac:dyDescent="0.25">
      <c r="F477" s="5"/>
      <c r="H477" s="6"/>
      <c r="K477" s="7"/>
    </row>
    <row r="478" spans="6:11" ht="18" customHeight="1" x14ac:dyDescent="0.25">
      <c r="F478" s="5"/>
      <c r="H478" s="6"/>
      <c r="K478" s="7"/>
    </row>
    <row r="479" spans="6:11" ht="18" customHeight="1" x14ac:dyDescent="0.25">
      <c r="F479" s="5"/>
      <c r="H479" s="6"/>
      <c r="K479" s="7"/>
    </row>
    <row r="480" spans="6:11" ht="18" customHeight="1" x14ac:dyDescent="0.25">
      <c r="F480" s="5"/>
      <c r="H480" s="6"/>
      <c r="K480" s="7"/>
    </row>
    <row r="481" spans="6:11" ht="18" customHeight="1" x14ac:dyDescent="0.25">
      <c r="F481" s="5"/>
      <c r="H481" s="6"/>
      <c r="K481" s="7"/>
    </row>
    <row r="482" spans="6:11" ht="18" customHeight="1" x14ac:dyDescent="0.25">
      <c r="F482" s="5"/>
      <c r="H482" s="6"/>
      <c r="K482" s="7"/>
    </row>
    <row r="483" spans="6:11" ht="18" customHeight="1" x14ac:dyDescent="0.25">
      <c r="F483" s="5"/>
      <c r="H483" s="6"/>
      <c r="K483" s="7"/>
    </row>
    <row r="484" spans="6:11" ht="18" customHeight="1" x14ac:dyDescent="0.25">
      <c r="F484" s="5"/>
      <c r="H484" s="6"/>
      <c r="K484" s="7"/>
    </row>
    <row r="485" spans="6:11" ht="18" customHeight="1" x14ac:dyDescent="0.25">
      <c r="F485" s="5"/>
      <c r="H485" s="6"/>
      <c r="K485" s="7"/>
    </row>
    <row r="486" spans="6:11" ht="18" customHeight="1" x14ac:dyDescent="0.25">
      <c r="F486" s="5"/>
      <c r="H486" s="6"/>
      <c r="K486" s="7"/>
    </row>
    <row r="487" spans="6:11" ht="18" customHeight="1" x14ac:dyDescent="0.25">
      <c r="F487" s="5"/>
      <c r="H487" s="6"/>
      <c r="K487" s="7"/>
    </row>
    <row r="488" spans="6:11" ht="18" customHeight="1" x14ac:dyDescent="0.25">
      <c r="F488" s="5"/>
      <c r="H488" s="6"/>
      <c r="K488" s="7"/>
    </row>
    <row r="489" spans="6:11" ht="18" customHeight="1" x14ac:dyDescent="0.25">
      <c r="F489" s="5"/>
      <c r="H489" s="6"/>
      <c r="K489" s="7"/>
    </row>
    <row r="490" spans="6:11" ht="18" customHeight="1" x14ac:dyDescent="0.25">
      <c r="F490" s="5"/>
      <c r="H490" s="6"/>
      <c r="K490" s="7"/>
    </row>
    <row r="491" spans="6:11" ht="18" customHeight="1" x14ac:dyDescent="0.25">
      <c r="F491" s="5"/>
      <c r="H491" s="6"/>
      <c r="K491" s="7"/>
    </row>
    <row r="492" spans="6:11" ht="18" customHeight="1" x14ac:dyDescent="0.25">
      <c r="F492" s="5"/>
      <c r="H492" s="6"/>
      <c r="K492" s="7"/>
    </row>
    <row r="493" spans="6:11" ht="18" customHeight="1" x14ac:dyDescent="0.25">
      <c r="F493" s="5"/>
      <c r="H493" s="6"/>
      <c r="K493" s="7"/>
    </row>
    <row r="494" spans="6:11" ht="18" customHeight="1" x14ac:dyDescent="0.25">
      <c r="F494" s="5"/>
      <c r="H494" s="6"/>
      <c r="K494" s="7"/>
    </row>
    <row r="495" spans="6:11" ht="18" customHeight="1" x14ac:dyDescent="0.25">
      <c r="F495" s="5"/>
      <c r="H495" s="6"/>
      <c r="K495" s="7"/>
    </row>
    <row r="496" spans="6:11" ht="18" customHeight="1" x14ac:dyDescent="0.25">
      <c r="F496" s="5"/>
      <c r="H496" s="6"/>
      <c r="K496" s="7"/>
    </row>
    <row r="497" spans="6:11" ht="18" customHeight="1" x14ac:dyDescent="0.25">
      <c r="F497" s="5"/>
      <c r="H497" s="6"/>
      <c r="K497" s="7"/>
    </row>
    <row r="498" spans="6:11" ht="18" customHeight="1" x14ac:dyDescent="0.25">
      <c r="F498" s="5"/>
      <c r="H498" s="6"/>
      <c r="K498" s="7"/>
    </row>
    <row r="499" spans="6:11" ht="18" customHeight="1" x14ac:dyDescent="0.25">
      <c r="F499" s="5"/>
      <c r="H499" s="6"/>
      <c r="K499" s="7"/>
    </row>
    <row r="500" spans="6:11" ht="18" customHeight="1" x14ac:dyDescent="0.25">
      <c r="F500" s="5"/>
      <c r="H500" s="6"/>
      <c r="K500" s="7"/>
    </row>
    <row r="501" spans="6:11" ht="18" customHeight="1" x14ac:dyDescent="0.25">
      <c r="F501" s="5"/>
      <c r="H501" s="6"/>
      <c r="K501" s="7"/>
    </row>
    <row r="502" spans="6:11" ht="18" customHeight="1" x14ac:dyDescent="0.25">
      <c r="F502" s="5"/>
      <c r="H502" s="6"/>
      <c r="K502" s="7"/>
    </row>
    <row r="503" spans="6:11" ht="18" customHeight="1" x14ac:dyDescent="0.25">
      <c r="F503" s="5"/>
      <c r="H503" s="6"/>
      <c r="K503" s="7"/>
    </row>
    <row r="504" spans="6:11" ht="18" customHeight="1" x14ac:dyDescent="0.25">
      <c r="F504" s="5"/>
      <c r="H504" s="6"/>
      <c r="K504" s="7"/>
    </row>
    <row r="505" spans="6:11" ht="18" customHeight="1" x14ac:dyDescent="0.25">
      <c r="F505" s="5"/>
      <c r="H505" s="6"/>
      <c r="K505" s="7"/>
    </row>
    <row r="506" spans="6:11" ht="18" customHeight="1" x14ac:dyDescent="0.25"/>
    <row r="507" spans="6:11" ht="18" customHeight="1" x14ac:dyDescent="0.25"/>
    <row r="508" spans="6:11" ht="18" customHeight="1" x14ac:dyDescent="0.25"/>
    <row r="509" spans="6:11" ht="18" customHeight="1" x14ac:dyDescent="0.25"/>
    <row r="510" spans="6:11" ht="18" customHeight="1" x14ac:dyDescent="0.25"/>
    <row r="511" spans="6:11" ht="18" customHeight="1" x14ac:dyDescent="0.25"/>
    <row r="512" spans="6:11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</sheetData>
  <autoFilter ref="A3:N180" xr:uid="{0B74DD87-973F-4B74-B757-040AEF23CC71}"/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Estiaje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2021-01-04T18:47:00Z</cp:lastPrinted>
  <dcterms:created xsi:type="dcterms:W3CDTF">2020-04-14T14:02:44Z</dcterms:created>
  <dcterms:modified xsi:type="dcterms:W3CDTF">2021-04-07T14:31:29Z</dcterms:modified>
</cp:coreProperties>
</file>