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PROYECTO SIMPLIFICADO" sheetId="2" r:id="rId1"/>
  </sheets>
  <definedNames>
    <definedName name="_xlnm.Print_Area" localSheetId="0">'PROYECTO SIMPLIFICADO'!$A$2:$BA$158</definedName>
    <definedName name="MUNICIPIOS" localSheetId="0">#REF!</definedName>
    <definedName name="MUNICIPIOS">#REF!</definedName>
  </definedNames>
  <calcPr calcId="145621"/>
</workbook>
</file>

<file path=xl/calcChain.xml><?xml version="1.0" encoding="utf-8"?>
<calcChain xmlns="http://schemas.openxmlformats.org/spreadsheetml/2006/main">
  <c r="B153" i="2" l="1"/>
  <c r="AL142" i="2" l="1"/>
  <c r="AZ142" i="2" s="1"/>
  <c r="AV10" i="2"/>
  <c r="AU10" i="2"/>
  <c r="AT10" i="2"/>
  <c r="AS10" i="2"/>
  <c r="AR10" i="2"/>
  <c r="AQ10" i="2"/>
  <c r="AB146" i="2"/>
  <c r="AB147" i="2"/>
  <c r="AB148" i="2"/>
  <c r="AB149" i="2"/>
  <c r="AB145" i="2"/>
  <c r="AB144" i="2"/>
  <c r="AU79" i="2"/>
  <c r="AU80" i="2"/>
  <c r="AU81" i="2"/>
  <c r="AU78" i="2"/>
  <c r="X79" i="2"/>
  <c r="X80" i="2"/>
  <c r="X81" i="2"/>
  <c r="X78" i="2"/>
  <c r="P22" i="2"/>
  <c r="O22" i="2"/>
  <c r="O24" i="2" s="1"/>
  <c r="N22" i="2"/>
  <c r="N24" i="2" s="1"/>
  <c r="M22" i="2"/>
  <c r="M24" i="2" s="1"/>
  <c r="L22" i="2"/>
  <c r="L24" i="2" s="1"/>
  <c r="W22" i="2"/>
  <c r="V22" i="2"/>
  <c r="U22" i="2"/>
  <c r="T22" i="2"/>
  <c r="S22" i="2"/>
  <c r="R22" i="2"/>
  <c r="Q22" i="2"/>
  <c r="K22" i="2"/>
  <c r="K24" i="2" s="1"/>
  <c r="J22" i="2"/>
  <c r="J24" i="2" s="1"/>
  <c r="I22" i="2"/>
  <c r="I24" i="2" s="1"/>
  <c r="H22" i="2"/>
  <c r="H24" i="2" s="1"/>
  <c r="G22" i="2"/>
  <c r="G24" i="2" s="1"/>
  <c r="F22" i="2"/>
  <c r="F24" i="2" s="1"/>
  <c r="AN142" i="2" l="1"/>
  <c r="AG145" i="2"/>
  <c r="AL145" i="2" s="1"/>
  <c r="AG149" i="2"/>
  <c r="AL149" i="2" s="1"/>
  <c r="AG148" i="2"/>
  <c r="AL148" i="2" s="1"/>
  <c r="AG147" i="2"/>
  <c r="AL147" i="2" s="1"/>
  <c r="AG146" i="2"/>
  <c r="AL146" i="2" s="1"/>
  <c r="AG144" i="2"/>
  <c r="AL144" i="2" s="1"/>
  <c r="M156" i="2" l="1"/>
  <c r="AV150" i="2"/>
  <c r="AQ150" i="2"/>
  <c r="AL150" i="2"/>
  <c r="AG150" i="2"/>
  <c r="AB150" i="2"/>
  <c r="AL151" i="2" l="1"/>
</calcChain>
</file>

<file path=xl/sharedStrings.xml><?xml version="1.0" encoding="utf-8"?>
<sst xmlns="http://schemas.openxmlformats.org/spreadsheetml/2006/main" count="186" uniqueCount="176">
  <si>
    <t>Nombre y Firma del Representante</t>
  </si>
  <si>
    <t>OBSERVACIONES Y/O COMENTARIOS ADICIONALES (dimensiones, capacidad, raza, has, etc.):</t>
  </si>
  <si>
    <t>% APORTACION PRODUCTOR</t>
  </si>
  <si>
    <t xml:space="preserve">T O T A L </t>
  </si>
  <si>
    <t>OTRAS APORTACIONES</t>
  </si>
  <si>
    <t>MUNICIPIO</t>
  </si>
  <si>
    <t>PRODUCTOR</t>
  </si>
  <si>
    <t>GOBIERNO</t>
  </si>
  <si>
    <t>INVERSION TOTAL</t>
  </si>
  <si>
    <t>VALOR UNITARIO</t>
  </si>
  <si>
    <t>UNIDAD</t>
  </si>
  <si>
    <t>CANT.</t>
  </si>
  <si>
    <t>Conceptos (Describir sus características)</t>
  </si>
  <si>
    <t>NIVEL DE MARGINACION:</t>
  </si>
  <si>
    <t xml:space="preserve">CONCEPTOS Y MONTOS DE INVERSION REQUERIDOS </t>
  </si>
  <si>
    <t>¿ QUE ACCIONES TOMARÁ PARA PROMOVER SU PRODUCTO O SERVICIO?</t>
  </si>
  <si>
    <t>DESCRIBA EL (LOS) PRODUCTO(S) O SERVICIOS A COMERCIALIZAR:</t>
  </si>
  <si>
    <t>X</t>
  </si>
  <si>
    <t xml:space="preserve">Exportación </t>
  </si>
  <si>
    <t>Nacional</t>
  </si>
  <si>
    <t>Regional</t>
  </si>
  <si>
    <t>Municipal</t>
  </si>
  <si>
    <t>Local</t>
  </si>
  <si>
    <t>¿QUÉ TIPO DE DEMANDA COMERCIAL ATENDERÁ EL PROYECTO PRINCIPALMENTE?</t>
  </si>
  <si>
    <t>Aire</t>
  </si>
  <si>
    <t>Vegetación</t>
  </si>
  <si>
    <t>Agua</t>
  </si>
  <si>
    <t>Suelo</t>
  </si>
  <si>
    <t>NO</t>
  </si>
  <si>
    <t>SI</t>
  </si>
  <si>
    <t>¿TIENE CONTEMPLADO PONER EN PRÁCTICA ACCIONES QUE PROTEJAN Y/O CONSERVEN SUS RECURSOS? ¿CUÁLES?</t>
  </si>
  <si>
    <t>¿EL PROYECTO QUE SE PRETENDE PONER EN MARCHA, PROVOCA LA PÉRDIDA O CONTAMINACIÓN DE SUS RECURSOS?</t>
  </si>
  <si>
    <t xml:space="preserve">(En este caso, presentar programa de capacitación) </t>
  </si>
  <si>
    <t>CAPACITACION</t>
  </si>
  <si>
    <t>CONOCIMIENTOS MEDIANAMENTE ESPECIALIZADOS</t>
  </si>
  <si>
    <t>ALTA ESPECIALIZACION DEL TRABAJO</t>
  </si>
  <si>
    <t>POCA ESPECIALIZACION DEL TRABAJO</t>
  </si>
  <si>
    <t>LA MANO DE OBRA A UTILIZAR EN EL PROYECTO REQUERIRA:</t>
  </si>
  <si>
    <t>N° EMPLEOS</t>
  </si>
  <si>
    <t xml:space="preserve"> CONTRATADA</t>
  </si>
  <si>
    <t>DE LOS SOCIOS</t>
  </si>
  <si>
    <t>FAMILIAR</t>
  </si>
  <si>
    <t>PRINCIPAL MANO DE OBRA QUE SE VA A UTILIZAR EN EL PROYECTO:</t>
  </si>
  <si>
    <t>OTRO</t>
  </si>
  <si>
    <t>MATERIA PRIMA</t>
  </si>
  <si>
    <t>ABASTO DE MATERIA PRIMA</t>
  </si>
  <si>
    <t>UBICACIÓN DE LA ORGANIZACIÓN O SOCIOS</t>
  </si>
  <si>
    <t>TIERRA</t>
  </si>
  <si>
    <t>VIAS DE COMUNICACIÓN</t>
  </si>
  <si>
    <t>RESTRICCIONES TECNOLOGICAS</t>
  </si>
  <si>
    <t>AGUA</t>
  </si>
  <si>
    <t>MERCADO</t>
  </si>
  <si>
    <t>DISPONIBILIDAD DE:</t>
  </si>
  <si>
    <t>PROXIMIDAD A:</t>
  </si>
  <si>
    <t>¿CUAL DE ESTOS FACTORES SE CONSIDERO PARA ELEGIR EL PROYECTO?</t>
  </si>
  <si>
    <t>OTRO:</t>
  </si>
  <si>
    <t>INDUSTRIA</t>
  </si>
  <si>
    <t>ESPECIFICAR:</t>
  </si>
  <si>
    <t>TECNICO EN LA REGION</t>
  </si>
  <si>
    <t>PROVEEDOR DE EQUIPOS E INSUMOS</t>
  </si>
  <si>
    <t>CENTRO DE INVESTIGACION</t>
  </si>
  <si>
    <t>PRESTADOR DE SERVICIOS PROFESIONALES</t>
  </si>
  <si>
    <t>¿CUENTA CON ASESORIA TECNICA?</t>
  </si>
  <si>
    <t>ACTIVIDADES NO AGROPECUARIAS</t>
  </si>
  <si>
    <t>TRANFORMACION</t>
  </si>
  <si>
    <t>POSTCOSECHA</t>
  </si>
  <si>
    <t>COSECHA</t>
  </si>
  <si>
    <t>PRODUCCION PRIMARIA</t>
  </si>
  <si>
    <t>EL PROYECTO IMPACTA EN:</t>
  </si>
  <si>
    <t xml:space="preserve"> ¿QUE CAMBIOS TECNOLOGICOS PIENSA REALIZAR? (cambios en la forma de producir):</t>
  </si>
  <si>
    <t>COMO SE VAN A OBTENER:</t>
  </si>
  <si>
    <t>INCREMENTO PRODUCCIÓN</t>
  </si>
  <si>
    <t>AÑO 1</t>
  </si>
  <si>
    <t>UNIDAD DE MEDIDA</t>
  </si>
  <si>
    <t>N° O TONS</t>
  </si>
  <si>
    <t>PRODUCCION CON PROYECTO</t>
  </si>
  <si>
    <t>PRODUCCION ACTUAL:</t>
  </si>
  <si>
    <t>METAS DEL PROYECTO:</t>
  </si>
  <si>
    <t>REINGENIERIA DE PRODUCTOS</t>
  </si>
  <si>
    <t>DAR VALOR AGREGADO A LA PRODUCCION</t>
  </si>
  <si>
    <t>MITIGAR PROBLEMAS AMBIENTALES</t>
  </si>
  <si>
    <t>MEJORAR LA CALIDAD</t>
  </si>
  <si>
    <t>PROVEER EL MERCADO LOCAL</t>
  </si>
  <si>
    <t>REDUCIR COSTOS</t>
  </si>
  <si>
    <t>CREAR FUENTES DE EMPLEO</t>
  </si>
  <si>
    <t>INNOVACION TECNOLOGICA</t>
  </si>
  <si>
    <t>INCREMENTAR LA PRODUCCION</t>
  </si>
  <si>
    <t>MEJORA DEL INGRESO FAMILIAR</t>
  </si>
  <si>
    <t>SI ES AMPLIACION:</t>
  </si>
  <si>
    <t>SI ES NUEVO:</t>
  </si>
  <si>
    <t>OBJETIVOS QUE PERSIGUE EL PROYECTO:</t>
  </si>
  <si>
    <t>CULTIVO ESPECIE O ACTIVIDAD PRINCIPAL:</t>
  </si>
  <si>
    <t>ESPECIFIQUE:</t>
  </si>
  <si>
    <t>FORESTAL</t>
  </si>
  <si>
    <t>ACUICOLA/PESQUERO</t>
  </si>
  <si>
    <t>SERVICIOS</t>
  </si>
  <si>
    <t>GANADERO</t>
  </si>
  <si>
    <t>AGRICOLA</t>
  </si>
  <si>
    <t>TIPO DE PROYECTO:</t>
  </si>
  <si>
    <t>NOMBRE O IDEA DEL PROYECTO:</t>
  </si>
  <si>
    <t>* Campos Obligatorios</t>
  </si>
  <si>
    <t>San Luis Potosí</t>
  </si>
  <si>
    <t>*Estado:</t>
  </si>
  <si>
    <t>*Municipio:</t>
  </si>
  <si>
    <t>*Localidad:</t>
  </si>
  <si>
    <r>
      <rPr>
        <b/>
        <sz val="8"/>
        <rFont val="Arial"/>
        <family val="2"/>
      </rPr>
      <t>Referencia 3</t>
    </r>
    <r>
      <rPr>
        <sz val="8"/>
        <rFont val="Arial"/>
        <family val="2"/>
      </rPr>
      <t xml:space="preserve"> (descripcion de ubicacion):</t>
    </r>
  </si>
  <si>
    <r>
      <rPr>
        <b/>
        <sz val="8"/>
        <rFont val="Arial"/>
        <family val="2"/>
      </rPr>
      <t>Referencia 2</t>
    </r>
    <r>
      <rPr>
        <sz val="8"/>
        <rFont val="Arial"/>
        <family val="2"/>
      </rPr>
      <t xml:space="preserve"> (vialidad posterior):</t>
    </r>
    <r>
      <rPr>
        <b/>
        <sz val="8"/>
        <rFont val="Arial"/>
        <family val="2"/>
      </rPr>
      <t/>
    </r>
  </si>
  <si>
    <t>y</t>
  </si>
  <si>
    <r>
      <t xml:space="preserve">*Referencia 1 </t>
    </r>
    <r>
      <rPr>
        <sz val="8"/>
        <rFont val="Arial"/>
        <family val="2"/>
      </rPr>
      <t>(entre vialidades):</t>
    </r>
  </si>
  <si>
    <t>Codigo postal:</t>
  </si>
  <si>
    <t>Num. interior:</t>
  </si>
  <si>
    <t>Num. exterior 2:</t>
  </si>
  <si>
    <t xml:space="preserve">*Num. exterior 1: </t>
  </si>
  <si>
    <t>*Nombre de vialidad:</t>
  </si>
  <si>
    <t>Norma INEGI</t>
  </si>
  <si>
    <t>Otro</t>
  </si>
  <si>
    <t>Camino</t>
  </si>
  <si>
    <t>Carretera</t>
  </si>
  <si>
    <t>Privada</t>
  </si>
  <si>
    <t>Periferico</t>
  </si>
  <si>
    <t>Calzada</t>
  </si>
  <si>
    <t>Callejon</t>
  </si>
  <si>
    <t>Calle</t>
  </si>
  <si>
    <t>Boulevard</t>
  </si>
  <si>
    <t>Avenida</t>
  </si>
  <si>
    <t>*Tipo de vialidad:</t>
  </si>
  <si>
    <t>*Nombre del asentamiento humano:</t>
  </si>
  <si>
    <t>Hacienda</t>
  </si>
  <si>
    <t>Ejido</t>
  </si>
  <si>
    <t>Granja</t>
  </si>
  <si>
    <t>Rancho</t>
  </si>
  <si>
    <t>Pueblo</t>
  </si>
  <si>
    <t>Manzana</t>
  </si>
  <si>
    <t>Fraccionamiento</t>
  </si>
  <si>
    <t>Colonia</t>
  </si>
  <si>
    <t>*Tipo de asentamiento humano:</t>
  </si>
  <si>
    <t>1.b.- DOMICILIO DEL SOLICITANTE</t>
  </si>
  <si>
    <t>Correo electrónico:</t>
  </si>
  <si>
    <t>Fax:</t>
  </si>
  <si>
    <t>Telefono (lada):</t>
  </si>
  <si>
    <t>* RFC:</t>
  </si>
  <si>
    <t>*Homoclave</t>
  </si>
  <si>
    <t>* CURP:</t>
  </si>
  <si>
    <t>*Segundo Apellido</t>
  </si>
  <si>
    <t>*Primer Apellido</t>
  </si>
  <si>
    <t>*Nombre(s) Persona Fisica o representante legal (en su caso) o Representante del Grupo (en su caso):</t>
  </si>
  <si>
    <t>NOMBRE DEL SOLICITANTE, GRUPO DE TRABAJO U ORGANIZACIÓN:</t>
  </si>
  <si>
    <t>DD</t>
  </si>
  <si>
    <t>MM</t>
  </si>
  <si>
    <t>AA</t>
  </si>
  <si>
    <t>*Nombre(s) ó Razón Social Persona Moral:</t>
  </si>
  <si>
    <t>Fecha de Nacimiento</t>
  </si>
  <si>
    <t>MORAL</t>
  </si>
  <si>
    <t>FISICA</t>
  </si>
  <si>
    <t>P</t>
  </si>
  <si>
    <t>S</t>
  </si>
  <si>
    <t>1.a.- DATOS DEL  SOLICITANTE (PERSONA FISICA O MORAL)</t>
  </si>
  <si>
    <t>N° de Folio</t>
  </si>
  <si>
    <t>ANEXO
PROYECTO SIMPLIFICADO</t>
  </si>
  <si>
    <t xml:space="preserve">Estado Civil: </t>
  </si>
  <si>
    <t>EL BIEN O INFRAESTRUCTURA QUE SOLICITA LE PROPORCIONA VALOR AGREGADO A SU PRODUCTO</t>
  </si>
  <si>
    <t>¿EN QUE FORMA?</t>
  </si>
  <si>
    <t xml:space="preserve">EN EL CASO DE LOS EMPLEOS, ESTOS SE: </t>
  </si>
  <si>
    <t>MANTIENEN</t>
  </si>
  <si>
    <t>CREAN</t>
  </si>
  <si>
    <t>MEJORAN LAS CONDICIONES</t>
  </si>
  <si>
    <t>ALTA Y MUY ALTA</t>
  </si>
  <si>
    <t>MEDIA</t>
  </si>
  <si>
    <t>BAJA Y MUY BAJA</t>
  </si>
  <si>
    <t>CLAVE</t>
  </si>
  <si>
    <t>MARGINACION</t>
  </si>
  <si>
    <t>%</t>
  </si>
  <si>
    <t>CURP</t>
  </si>
  <si>
    <t>Nacionalidad:</t>
  </si>
  <si>
    <t>MEXICANA</t>
  </si>
  <si>
    <t>TONELADAS DE MAIZ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</si>
</sst>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  <font>
      <sz val="16"/>
      <color theme="1"/>
      <name val="Arial"/>
      <family val="2"/>
    </font>
    <font>
      <b/>
      <sz val="7"/>
      <name val="Arial"/>
      <family val="2"/>
    </font>
    <font>
      <sz val="10"/>
      <color rgb="FF9C6500"/>
      <name val="Arial"/>
      <family val="2"/>
    </font>
    <font>
      <b/>
      <sz val="12"/>
      <color rgb="FF9C6500"/>
      <name val="Arial"/>
      <family val="2"/>
    </font>
    <font>
      <sz val="10"/>
      <color rgb="FF0061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double">
        <color rgb="FF3F3F3F"/>
      </top>
      <bottom style="thin">
        <color rgb="FF3F3F3F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/>
      <bottom style="slantDashDot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23" fillId="3" borderId="0" applyNumberFormat="0" applyBorder="0" applyAlignment="0" applyProtection="0"/>
    <xf numFmtId="0" fontId="8" fillId="4" borderId="1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3" applyFont="1"/>
    <xf numFmtId="0" fontId="2" fillId="0" borderId="0" xfId="3" applyFont="1" applyAlignment="1"/>
    <xf numFmtId="0" fontId="5" fillId="0" borderId="0" xfId="3" applyFont="1" applyBorder="1" applyAlignment="1"/>
    <xf numFmtId="0" fontId="6" fillId="0" borderId="0" xfId="3" applyFont="1"/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5" fillId="0" borderId="0" xfId="3" applyFont="1"/>
    <xf numFmtId="0" fontId="2" fillId="7" borderId="27" xfId="3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11" fillId="0" borderId="0" xfId="3" applyFont="1" applyBorder="1" applyAlignment="1"/>
    <xf numFmtId="0" fontId="3" fillId="0" borderId="0" xfId="3" applyFont="1" applyFill="1" applyBorder="1" applyAlignment="1"/>
    <xf numFmtId="0" fontId="13" fillId="0" borderId="0" xfId="3" applyFont="1" applyFill="1" applyBorder="1" applyAlignment="1"/>
    <xf numFmtId="0" fontId="2" fillId="0" borderId="0" xfId="3" applyFont="1" applyFill="1" applyBorder="1"/>
    <xf numFmtId="0" fontId="5" fillId="0" borderId="0" xfId="3" applyFont="1" applyFill="1" applyBorder="1" applyAlignment="1"/>
    <xf numFmtId="0" fontId="5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10" fillId="0" borderId="0" xfId="3" applyFont="1" applyBorder="1" applyAlignment="1"/>
    <xf numFmtId="0" fontId="10" fillId="0" borderId="0" xfId="3" applyFont="1" applyBorder="1" applyAlignment="1">
      <alignment horizontal="left"/>
    </xf>
    <xf numFmtId="0" fontId="2" fillId="0" borderId="0" xfId="3" applyFont="1" applyFill="1"/>
    <xf numFmtId="0" fontId="2" fillId="0" borderId="0" xfId="3" applyFont="1" applyBorder="1" applyAlignment="1"/>
    <xf numFmtId="0" fontId="14" fillId="0" borderId="13" xfId="3" applyFont="1" applyBorder="1" applyAlignment="1">
      <alignment horizontal="center"/>
    </xf>
    <xf numFmtId="0" fontId="5" fillId="0" borderId="0" xfId="3" applyFont="1" applyAlignment="1"/>
    <xf numFmtId="0" fontId="3" fillId="0" borderId="0" xfId="3" applyFont="1"/>
    <xf numFmtId="0" fontId="10" fillId="0" borderId="28" xfId="3" applyFont="1" applyBorder="1" applyAlignment="1"/>
    <xf numFmtId="0" fontId="10" fillId="0" borderId="0" xfId="3" applyFont="1" applyBorder="1" applyAlignment="1">
      <alignment wrapText="1"/>
    </xf>
    <xf numFmtId="0" fontId="15" fillId="0" borderId="0" xfId="3" applyFont="1" applyAlignment="1"/>
    <xf numFmtId="0" fontId="3" fillId="0" borderId="0" xfId="3" applyFont="1" applyAlignment="1"/>
    <xf numFmtId="0" fontId="10" fillId="0" borderId="28" xfId="3" applyFont="1" applyBorder="1" applyAlignment="1">
      <alignment vertical="center" wrapText="1"/>
    </xf>
    <xf numFmtId="0" fontId="10" fillId="0" borderId="28" xfId="3" applyFont="1" applyBorder="1" applyAlignment="1">
      <alignment vertical="center"/>
    </xf>
    <xf numFmtId="0" fontId="2" fillId="0" borderId="0" xfId="3" applyFont="1"/>
    <xf numFmtId="2" fontId="5" fillId="0" borderId="0" xfId="3" applyNumberFormat="1" applyFont="1" applyFill="1" applyBorder="1" applyAlignment="1"/>
    <xf numFmtId="0" fontId="5" fillId="0" borderId="0" xfId="3" applyFont="1" applyAlignment="1">
      <alignment horizontal="center" vertical="center"/>
    </xf>
    <xf numFmtId="0" fontId="17" fillId="0" borderId="0" xfId="2" applyFont="1" applyFill="1" applyBorder="1" applyAlignment="1">
      <alignment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2" fillId="0" borderId="0" xfId="3" applyFont="1" applyAlignment="1">
      <alignment vertical="center"/>
    </xf>
    <xf numFmtId="0" fontId="3" fillId="0" borderId="0" xfId="3" applyFont="1" applyFill="1" applyBorder="1"/>
    <xf numFmtId="0" fontId="5" fillId="0" borderId="0" xfId="3" applyFont="1" applyAlignment="1">
      <alignment horizontal="left"/>
    </xf>
    <xf numFmtId="0" fontId="5" fillId="7" borderId="27" xfId="3" applyFont="1" applyFill="1" applyBorder="1" applyAlignment="1">
      <alignment horizontal="center"/>
    </xf>
    <xf numFmtId="0" fontId="10" fillId="0" borderId="0" xfId="3" applyFont="1" applyAlignment="1"/>
    <xf numFmtId="0" fontId="3" fillId="0" borderId="0" xfId="3" applyFont="1" applyAlignment="1">
      <alignment horizont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/>
    </xf>
    <xf numFmtId="0" fontId="18" fillId="7" borderId="27" xfId="3" applyFont="1" applyFill="1" applyBorder="1" applyAlignment="1">
      <alignment horizontal="center"/>
    </xf>
    <xf numFmtId="0" fontId="16" fillId="0" borderId="0" xfId="3" applyFont="1" applyAlignment="1">
      <alignment horizontal="left"/>
    </xf>
    <xf numFmtId="0" fontId="18" fillId="0" borderId="0" xfId="5" applyFont="1" applyBorder="1"/>
    <xf numFmtId="0" fontId="18" fillId="0" borderId="0" xfId="5" applyFont="1" applyBorder="1" applyAlignment="1">
      <alignment horizontal="left"/>
    </xf>
    <xf numFmtId="0" fontId="11" fillId="0" borderId="0" xfId="5" applyFont="1" applyBorder="1"/>
    <xf numFmtId="0" fontId="18" fillId="0" borderId="0" xfId="5" applyFont="1"/>
    <xf numFmtId="0" fontId="11" fillId="0" borderId="0" xfId="5" applyFont="1" applyBorder="1" applyAlignment="1"/>
    <xf numFmtId="0" fontId="18" fillId="0" borderId="0" xfId="5" applyFont="1" applyAlignment="1"/>
    <xf numFmtId="0" fontId="11" fillId="0" borderId="0" xfId="5" applyFont="1" applyBorder="1" applyAlignment="1">
      <alignment horizontal="left"/>
    </xf>
    <xf numFmtId="0" fontId="18" fillId="0" borderId="0" xfId="5" applyFont="1" applyBorder="1" applyAlignment="1">
      <alignment horizontal="center"/>
    </xf>
    <xf numFmtId="0" fontId="11" fillId="0" borderId="0" xfId="5" applyFont="1"/>
    <xf numFmtId="0" fontId="18" fillId="0" borderId="0" xfId="5" applyFont="1" applyBorder="1" applyAlignment="1"/>
    <xf numFmtId="0" fontId="18" fillId="0" borderId="0" xfId="5" applyFont="1" applyAlignment="1">
      <alignment horizontal="right"/>
    </xf>
    <xf numFmtId="0" fontId="11" fillId="0" borderId="27" xfId="5" applyFont="1" applyBorder="1"/>
    <xf numFmtId="0" fontId="18" fillId="0" borderId="0" xfId="5" applyFont="1" applyAlignment="1">
      <alignment horizontal="left"/>
    </xf>
    <xf numFmtId="0" fontId="11" fillId="0" borderId="0" xfId="5" applyFont="1" applyAlignment="1">
      <alignment horizontal="left"/>
    </xf>
    <xf numFmtId="0" fontId="11" fillId="0" borderId="0" xfId="5" applyFont="1" applyBorder="1" applyAlignment="1">
      <alignment horizontal="center"/>
    </xf>
    <xf numFmtId="0" fontId="18" fillId="0" borderId="27" xfId="5" applyFont="1" applyBorder="1" applyAlignment="1">
      <alignment horizontal="left"/>
    </xf>
    <xf numFmtId="0" fontId="11" fillId="0" borderId="0" xfId="5" applyFont="1" applyBorder="1" applyAlignment="1">
      <alignment horizontal="right"/>
    </xf>
    <xf numFmtId="0" fontId="18" fillId="0" borderId="27" xfId="5" applyFont="1" applyBorder="1"/>
    <xf numFmtId="0" fontId="11" fillId="0" borderId="13" xfId="5" applyFont="1" applyBorder="1" applyAlignment="1">
      <alignment horizontal="center"/>
    </xf>
    <xf numFmtId="0" fontId="11" fillId="0" borderId="0" xfId="5" applyFont="1" applyAlignment="1"/>
    <xf numFmtId="0" fontId="18" fillId="0" borderId="0" xfId="5" applyFont="1" applyBorder="1" applyAlignment="1">
      <alignment horizontal="right"/>
    </xf>
    <xf numFmtId="0" fontId="11" fillId="0" borderId="0" xfId="5" applyFont="1" applyAlignment="1">
      <alignment wrapText="1"/>
    </xf>
    <xf numFmtId="0" fontId="3" fillId="0" borderId="0" xfId="3" applyFont="1" applyBorder="1" applyAlignment="1">
      <alignment horizontal="left"/>
    </xf>
    <xf numFmtId="0" fontId="21" fillId="0" borderId="0" xfId="3" applyFont="1" applyAlignment="1">
      <alignment vertical="center" wrapText="1"/>
    </xf>
    <xf numFmtId="164" fontId="3" fillId="0" borderId="0" xfId="3" applyNumberFormat="1" applyFont="1" applyFill="1" applyBorder="1" applyAlignment="1"/>
    <xf numFmtId="0" fontId="5" fillId="0" borderId="0" xfId="3" applyFont="1" applyFill="1" applyAlignment="1"/>
    <xf numFmtId="0" fontId="2" fillId="0" borderId="0" xfId="3" applyFont="1" applyFill="1" applyBorder="1" applyAlignment="1">
      <alignment horizontal="center"/>
    </xf>
    <xf numFmtId="0" fontId="9" fillId="13" borderId="27" xfId="5" applyFont="1" applyFill="1" applyBorder="1" applyAlignment="1">
      <alignment horizontal="center"/>
    </xf>
    <xf numFmtId="0" fontId="4" fillId="12" borderId="27" xfId="3" applyFont="1" applyFill="1" applyBorder="1" applyAlignment="1">
      <alignment horizontal="center"/>
    </xf>
    <xf numFmtId="0" fontId="4" fillId="12" borderId="13" xfId="3" applyFont="1" applyFill="1" applyBorder="1" applyAlignment="1">
      <alignment horizontal="center"/>
    </xf>
    <xf numFmtId="0" fontId="3" fillId="0" borderId="62" xfId="3" applyFont="1" applyFill="1" applyBorder="1" applyAlignment="1"/>
    <xf numFmtId="0" fontId="12" fillId="0" borderId="13" xfId="3" applyFont="1" applyBorder="1"/>
    <xf numFmtId="9" fontId="12" fillId="0" borderId="13" xfId="11" applyFont="1" applyBorder="1"/>
    <xf numFmtId="0" fontId="11" fillId="0" borderId="54" xfId="5" applyFont="1" applyBorder="1" applyAlignment="1">
      <alignment horizontal="center"/>
    </xf>
    <xf numFmtId="0" fontId="11" fillId="0" borderId="53" xfId="5" applyFont="1" applyBorder="1" applyAlignment="1">
      <alignment horizontal="center"/>
    </xf>
    <xf numFmtId="0" fontId="11" fillId="0" borderId="52" xfId="5" applyFont="1" applyBorder="1" applyAlignment="1">
      <alignment horizontal="center"/>
    </xf>
    <xf numFmtId="0" fontId="11" fillId="0" borderId="47" xfId="5" applyFont="1" applyBorder="1" applyAlignment="1">
      <alignment horizontal="center"/>
    </xf>
    <xf numFmtId="0" fontId="11" fillId="0" borderId="46" xfId="5" applyFont="1" applyBorder="1" applyAlignment="1">
      <alignment horizontal="center"/>
    </xf>
    <xf numFmtId="0" fontId="6" fillId="14" borderId="27" xfId="3" applyFont="1" applyFill="1" applyBorder="1" applyAlignment="1">
      <alignment horizontal="center"/>
    </xf>
    <xf numFmtId="0" fontId="2" fillId="14" borderId="27" xfId="3" applyFont="1" applyFill="1" applyBorder="1" applyAlignment="1">
      <alignment horizontal="center"/>
    </xf>
    <xf numFmtId="0" fontId="16" fillId="14" borderId="27" xfId="3" applyFont="1" applyFill="1" applyBorder="1" applyAlignment="1">
      <alignment vertical="top"/>
    </xf>
    <xf numFmtId="0" fontId="2" fillId="14" borderId="27" xfId="3" applyFont="1" applyFill="1" applyBorder="1"/>
    <xf numFmtId="0" fontId="12" fillId="0" borderId="0" xfId="3" applyFont="1"/>
    <xf numFmtId="0" fontId="2" fillId="14" borderId="27" xfId="3" applyFont="1" applyFill="1" applyBorder="1" applyAlignment="1">
      <alignment horizontal="center" vertical="center"/>
    </xf>
    <xf numFmtId="0" fontId="22" fillId="0" borderId="0" xfId="5" applyFont="1" applyAlignment="1">
      <alignment vertical="top" wrapText="1"/>
    </xf>
    <xf numFmtId="0" fontId="3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14" fillId="14" borderId="31" xfId="3" applyFont="1" applyFill="1" applyBorder="1" applyAlignment="1">
      <alignment horizontal="center"/>
    </xf>
    <xf numFmtId="0" fontId="14" fillId="14" borderId="29" xfId="3" applyFont="1" applyFill="1" applyBorder="1" applyAlignment="1">
      <alignment horizontal="center"/>
    </xf>
    <xf numFmtId="0" fontId="14" fillId="14" borderId="30" xfId="3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2" fillId="14" borderId="31" xfId="3" applyFont="1" applyFill="1" applyBorder="1" applyAlignment="1">
      <alignment horizontal="center"/>
    </xf>
    <xf numFmtId="0" fontId="2" fillId="14" borderId="29" xfId="3" applyFont="1" applyFill="1" applyBorder="1" applyAlignment="1">
      <alignment horizontal="center"/>
    </xf>
    <xf numFmtId="0" fontId="2" fillId="14" borderId="3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32" xfId="3" applyFont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10" fontId="3" fillId="0" borderId="4" xfId="4" applyNumberFormat="1" applyFont="1" applyFill="1" applyBorder="1" applyAlignment="1">
      <alignment horizontal="center"/>
    </xf>
    <xf numFmtId="0" fontId="3" fillId="0" borderId="0" xfId="3" applyFont="1" applyBorder="1" applyAlignment="1"/>
    <xf numFmtId="0" fontId="5" fillId="0" borderId="2" xfId="3" applyFont="1" applyBorder="1" applyAlignment="1"/>
    <xf numFmtId="0" fontId="5" fillId="0" borderId="3" xfId="3" applyFont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4" fillId="0" borderId="2" xfId="3" applyFont="1" applyBorder="1" applyAlignment="1">
      <alignment horizontal="center"/>
    </xf>
    <xf numFmtId="164" fontId="5" fillId="0" borderId="5" xfId="3" applyNumberFormat="1" applyFont="1" applyBorder="1" applyAlignment="1">
      <alignment horizontal="right"/>
    </xf>
    <xf numFmtId="0" fontId="9" fillId="5" borderId="1" xfId="2" applyFont="1" applyFill="1" applyAlignment="1">
      <alignment horizontal="center"/>
    </xf>
    <xf numFmtId="164" fontId="9" fillId="5" borderId="1" xfId="2" applyNumberFormat="1" applyFont="1" applyFill="1" applyAlignment="1">
      <alignment horizontal="right"/>
    </xf>
    <xf numFmtId="164" fontId="5" fillId="0" borderId="16" xfId="3" applyNumberFormat="1" applyFont="1" applyBorder="1" applyAlignment="1">
      <alignment horizontal="right"/>
    </xf>
    <xf numFmtId="164" fontId="5" fillId="0" borderId="15" xfId="3" applyNumberFormat="1" applyFont="1" applyBorder="1" applyAlignment="1">
      <alignment horizontal="right"/>
    </xf>
    <xf numFmtId="164" fontId="5" fillId="0" borderId="14" xfId="3" applyNumberFormat="1" applyFont="1" applyBorder="1" applyAlignment="1">
      <alignment horizontal="right"/>
    </xf>
    <xf numFmtId="164" fontId="5" fillId="0" borderId="13" xfId="3" applyNumberFormat="1" applyFont="1" applyBorder="1" applyAlignment="1">
      <alignment horizontal="right"/>
    </xf>
    <xf numFmtId="0" fontId="5" fillId="14" borderId="12" xfId="3" applyFont="1" applyFill="1" applyBorder="1" applyAlignment="1">
      <alignment horizontal="left" wrapText="1"/>
    </xf>
    <xf numFmtId="0" fontId="5" fillId="14" borderId="11" xfId="3" applyFont="1" applyFill="1" applyBorder="1" applyAlignment="1">
      <alignment horizontal="left" wrapText="1"/>
    </xf>
    <xf numFmtId="0" fontId="5" fillId="14" borderId="10" xfId="3" applyFont="1" applyFill="1" applyBorder="1" applyAlignment="1">
      <alignment horizontal="left" wrapText="1"/>
    </xf>
    <xf numFmtId="164" fontId="5" fillId="14" borderId="9" xfId="3" applyNumberFormat="1" applyFont="1" applyFill="1" applyBorder="1"/>
    <xf numFmtId="164" fontId="5" fillId="14" borderId="2" xfId="3" applyNumberFormat="1" applyFont="1" applyFill="1" applyBorder="1"/>
    <xf numFmtId="164" fontId="5" fillId="14" borderId="8" xfId="3" applyNumberFormat="1" applyFont="1" applyFill="1" applyBorder="1"/>
    <xf numFmtId="0" fontId="5" fillId="14" borderId="9" xfId="3" applyFont="1" applyFill="1" applyBorder="1" applyAlignment="1">
      <alignment horizontal="center"/>
    </xf>
    <xf numFmtId="0" fontId="5" fillId="14" borderId="2" xfId="3" applyFont="1" applyFill="1" applyBorder="1" applyAlignment="1">
      <alignment horizontal="center"/>
    </xf>
    <xf numFmtId="0" fontId="5" fillId="14" borderId="8" xfId="3" applyFont="1" applyFill="1" applyBorder="1" applyAlignment="1">
      <alignment horizontal="center"/>
    </xf>
    <xf numFmtId="164" fontId="5" fillId="14" borderId="9" xfId="3" applyNumberFormat="1" applyFont="1" applyFill="1" applyBorder="1" applyAlignment="1"/>
    <xf numFmtId="164" fontId="5" fillId="14" borderId="2" xfId="3" applyNumberFormat="1" applyFont="1" applyFill="1" applyBorder="1" applyAlignment="1"/>
    <xf numFmtId="164" fontId="5" fillId="14" borderId="8" xfId="3" applyNumberFormat="1" applyFont="1" applyFill="1" applyBorder="1" applyAlignment="1"/>
    <xf numFmtId="164" fontId="5" fillId="0" borderId="9" xfId="3" applyNumberFormat="1" applyFont="1" applyBorder="1" applyAlignment="1">
      <alignment horizontal="right"/>
    </xf>
    <xf numFmtId="164" fontId="5" fillId="0" borderId="2" xfId="3" applyNumberFormat="1" applyFont="1" applyBorder="1" applyAlignment="1">
      <alignment horizontal="right"/>
    </xf>
    <xf numFmtId="164" fontId="5" fillId="0" borderId="8" xfId="3" applyNumberFormat="1" applyFont="1" applyBorder="1" applyAlignment="1">
      <alignment horizontal="right"/>
    </xf>
    <xf numFmtId="164" fontId="5" fillId="0" borderId="7" xfId="3" applyNumberFormat="1" applyFont="1" applyBorder="1" applyAlignment="1">
      <alignment horizontal="right"/>
    </xf>
    <xf numFmtId="164" fontId="5" fillId="0" borderId="3" xfId="3" applyNumberFormat="1" applyFont="1" applyBorder="1" applyAlignment="1">
      <alignment horizontal="right"/>
    </xf>
    <xf numFmtId="164" fontId="5" fillId="0" borderId="6" xfId="3" applyNumberFormat="1" applyFont="1" applyBorder="1" applyAlignment="1">
      <alignment horizontal="right"/>
    </xf>
    <xf numFmtId="0" fontId="5" fillId="14" borderId="13" xfId="3" applyFont="1" applyFill="1" applyBorder="1" applyAlignment="1">
      <alignment horizontal="left" wrapText="1"/>
    </xf>
    <xf numFmtId="0" fontId="5" fillId="14" borderId="16" xfId="3" applyFont="1" applyFill="1" applyBorder="1" applyAlignment="1">
      <alignment horizontal="left" wrapText="1"/>
    </xf>
    <xf numFmtId="0" fontId="5" fillId="14" borderId="15" xfId="3" applyFont="1" applyFill="1" applyBorder="1" applyAlignment="1">
      <alignment horizontal="left" wrapText="1"/>
    </xf>
    <xf numFmtId="0" fontId="5" fillId="14" borderId="14" xfId="3" applyFont="1" applyFill="1" applyBorder="1" applyAlignment="1">
      <alignment horizontal="left" wrapText="1"/>
    </xf>
    <xf numFmtId="0" fontId="10" fillId="6" borderId="25" xfId="3" applyFont="1" applyFill="1" applyBorder="1" applyAlignment="1">
      <alignment horizontal="center" vertical="center"/>
    </xf>
    <xf numFmtId="0" fontId="10" fillId="6" borderId="24" xfId="3" applyFont="1" applyFill="1" applyBorder="1" applyAlignment="1">
      <alignment horizontal="center" vertical="center"/>
    </xf>
    <xf numFmtId="0" fontId="10" fillId="6" borderId="23" xfId="3" applyFont="1" applyFill="1" applyBorder="1" applyAlignment="1">
      <alignment horizontal="center" vertical="center"/>
    </xf>
    <xf numFmtId="0" fontId="10" fillId="6" borderId="22" xfId="3" applyFont="1" applyFill="1" applyBorder="1" applyAlignment="1">
      <alignment horizontal="center" vertical="center" wrapText="1"/>
    </xf>
    <xf numFmtId="0" fontId="10" fillId="6" borderId="21" xfId="3" applyFont="1" applyFill="1" applyBorder="1" applyAlignment="1">
      <alignment horizontal="center" vertical="center" wrapText="1"/>
    </xf>
    <xf numFmtId="0" fontId="5" fillId="14" borderId="20" xfId="3" applyFont="1" applyFill="1" applyBorder="1" applyAlignment="1">
      <alignment horizontal="left" wrapText="1"/>
    </xf>
    <xf numFmtId="0" fontId="5" fillId="14" borderId="19" xfId="3" applyFont="1" applyFill="1" applyBorder="1" applyAlignment="1">
      <alignment horizontal="left" wrapText="1"/>
    </xf>
    <xf numFmtId="0" fontId="5" fillId="14" borderId="18" xfId="3" applyFont="1" applyFill="1" applyBorder="1" applyAlignment="1">
      <alignment horizontal="left" wrapText="1"/>
    </xf>
    <xf numFmtId="164" fontId="5" fillId="0" borderId="17" xfId="3" applyNumberFormat="1" applyFont="1" applyBorder="1" applyAlignment="1">
      <alignment horizontal="right"/>
    </xf>
    <xf numFmtId="0" fontId="5" fillId="6" borderId="26" xfId="3" applyFont="1" applyFill="1" applyBorder="1" applyAlignment="1">
      <alignment horizontal="center" vertical="center" wrapText="1"/>
    </xf>
    <xf numFmtId="0" fontId="5" fillId="6" borderId="22" xfId="3" applyFont="1" applyFill="1" applyBorder="1" applyAlignment="1">
      <alignment horizontal="center" vertical="center" wrapText="1"/>
    </xf>
    <xf numFmtId="0" fontId="10" fillId="6" borderId="25" xfId="3" applyFont="1" applyFill="1" applyBorder="1" applyAlignment="1">
      <alignment vertical="center" wrapText="1"/>
    </xf>
    <xf numFmtId="0" fontId="10" fillId="6" borderId="24" xfId="3" applyFont="1" applyFill="1" applyBorder="1" applyAlignment="1">
      <alignment vertical="center" wrapText="1"/>
    </xf>
    <xf numFmtId="0" fontId="10" fillId="6" borderId="23" xfId="3" applyFont="1" applyFill="1" applyBorder="1" applyAlignment="1">
      <alignment vertical="center" wrapText="1"/>
    </xf>
    <xf numFmtId="0" fontId="10" fillId="6" borderId="25" xfId="3" applyFont="1" applyFill="1" applyBorder="1" applyAlignment="1">
      <alignment horizontal="center" vertical="center" wrapText="1"/>
    </xf>
    <xf numFmtId="0" fontId="10" fillId="6" borderId="24" xfId="3" applyFont="1" applyFill="1" applyBorder="1" applyAlignment="1">
      <alignment horizontal="center" vertical="center" wrapText="1"/>
    </xf>
    <xf numFmtId="0" fontId="10" fillId="6" borderId="23" xfId="3" applyFont="1" applyFill="1" applyBorder="1" applyAlignment="1">
      <alignment horizontal="center" vertical="center" wrapText="1"/>
    </xf>
    <xf numFmtId="0" fontId="5" fillId="0" borderId="2" xfId="3" applyFont="1" applyBorder="1"/>
    <xf numFmtId="0" fontId="11" fillId="0" borderId="0" xfId="3" applyFont="1" applyBorder="1" applyAlignment="1">
      <alignment horizontal="left"/>
    </xf>
    <xf numFmtId="0" fontId="11" fillId="0" borderId="2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11" fillId="0" borderId="0" xfId="3" applyFont="1" applyFill="1" applyBorder="1" applyAlignment="1">
      <alignment horizontal="center"/>
    </xf>
    <xf numFmtId="0" fontId="11" fillId="0" borderId="5" xfId="3" applyFont="1" applyFill="1" applyBorder="1" applyAlignment="1">
      <alignment horizontal="center"/>
    </xf>
    <xf numFmtId="0" fontId="3" fillId="0" borderId="63" xfId="3" applyFont="1" applyFill="1" applyBorder="1" applyAlignment="1"/>
    <xf numFmtId="0" fontId="3" fillId="0" borderId="0" xfId="3" applyFont="1" applyFill="1" applyBorder="1" applyAlignment="1"/>
    <xf numFmtId="0" fontId="3" fillId="0" borderId="62" xfId="3" applyFont="1" applyFill="1" applyBorder="1" applyAlignment="1"/>
    <xf numFmtId="9" fontId="3" fillId="0" borderId="62" xfId="11" applyFont="1" applyFill="1" applyBorder="1" applyAlignment="1">
      <alignment horizontal="center"/>
    </xf>
    <xf numFmtId="0" fontId="5" fillId="0" borderId="28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0" fillId="0" borderId="28" xfId="3" applyFont="1" applyBorder="1" applyAlignment="1">
      <alignment horizontal="left"/>
    </xf>
    <xf numFmtId="0" fontId="10" fillId="0" borderId="33" xfId="3" applyFont="1" applyBorder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Alignment="1"/>
    <xf numFmtId="0" fontId="3" fillId="8" borderId="35" xfId="3" applyFont="1" applyFill="1" applyBorder="1" applyAlignment="1">
      <alignment horizontal="center"/>
    </xf>
    <xf numFmtId="0" fontId="3" fillId="8" borderId="24" xfId="3" applyFont="1" applyFill="1" applyBorder="1" applyAlignment="1">
      <alignment horizontal="center"/>
    </xf>
    <xf numFmtId="0" fontId="3" fillId="8" borderId="34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10" fillId="0" borderId="0" xfId="3" applyFont="1" applyBorder="1" applyAlignment="1">
      <alignment horizontal="center" wrapText="1"/>
    </xf>
    <xf numFmtId="0" fontId="10" fillId="0" borderId="0" xfId="3" applyFont="1" applyAlignment="1">
      <alignment horizontal="left"/>
    </xf>
    <xf numFmtId="0" fontId="10" fillId="0" borderId="33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5" fillId="0" borderId="15" xfId="3" applyFont="1" applyBorder="1" applyAlignment="1">
      <alignment horizontal="left"/>
    </xf>
    <xf numFmtId="0" fontId="2" fillId="0" borderId="0" xfId="3" applyFont="1"/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left" vertical="center"/>
    </xf>
    <xf numFmtId="0" fontId="10" fillId="0" borderId="33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Alignment="1">
      <alignment horizontal="left" vertical="center" wrapText="1"/>
    </xf>
    <xf numFmtId="0" fontId="3" fillId="0" borderId="0" xfId="3" applyFont="1" applyAlignment="1"/>
    <xf numFmtId="0" fontId="3" fillId="0" borderId="3" xfId="3" applyFont="1" applyBorder="1" applyAlignment="1"/>
    <xf numFmtId="0" fontId="3" fillId="0" borderId="15" xfId="3" applyFont="1" applyBorder="1" applyAlignment="1"/>
    <xf numFmtId="0" fontId="3" fillId="0" borderId="2" xfId="3" applyFont="1" applyBorder="1" applyAlignment="1">
      <alignment horizontal="left"/>
    </xf>
    <xf numFmtId="2" fontId="5" fillId="0" borderId="15" xfId="3" applyNumberFormat="1" applyFont="1" applyBorder="1" applyAlignment="1">
      <alignment horizontal="right"/>
    </xf>
    <xf numFmtId="10" fontId="5" fillId="0" borderId="36" xfId="4" applyNumberFormat="1" applyFont="1" applyBorder="1" applyAlignment="1">
      <alignment horizontal="center"/>
    </xf>
    <xf numFmtId="4" fontId="5" fillId="0" borderId="15" xfId="3" applyNumberFormat="1" applyFont="1" applyBorder="1" applyAlignment="1">
      <alignment horizontal="center"/>
    </xf>
    <xf numFmtId="4" fontId="5" fillId="0" borderId="2" xfId="3" applyNumberFormat="1" applyFont="1" applyBorder="1" applyAlignment="1">
      <alignment horizontal="center"/>
    </xf>
    <xf numFmtId="10" fontId="5" fillId="0" borderId="37" xfId="4" applyNumberFormat="1" applyFont="1" applyBorder="1" applyAlignment="1">
      <alignment horizontal="center"/>
    </xf>
    <xf numFmtId="2" fontId="5" fillId="0" borderId="38" xfId="3" applyNumberFormat="1" applyFont="1" applyBorder="1" applyAlignment="1">
      <alignment horizontal="right"/>
    </xf>
    <xf numFmtId="0" fontId="17" fillId="4" borderId="41" xfId="2" applyFont="1" applyBorder="1" applyAlignment="1">
      <alignment horizontal="center" vertical="center"/>
    </xf>
    <xf numFmtId="0" fontId="17" fillId="4" borderId="40" xfId="2" applyFont="1" applyBorder="1" applyAlignment="1">
      <alignment horizontal="center" vertical="center"/>
    </xf>
    <xf numFmtId="0" fontId="17" fillId="4" borderId="39" xfId="2" applyFont="1" applyBorder="1" applyAlignment="1">
      <alignment horizontal="center" vertical="center"/>
    </xf>
    <xf numFmtId="0" fontId="17" fillId="9" borderId="1" xfId="2" applyFont="1" applyFill="1" applyAlignment="1">
      <alignment horizontal="center" vertical="center" wrapText="1"/>
    </xf>
    <xf numFmtId="0" fontId="17" fillId="9" borderId="41" xfId="2" applyFont="1" applyFill="1" applyBorder="1" applyAlignment="1">
      <alignment horizontal="center" vertical="center" wrapText="1"/>
    </xf>
    <xf numFmtId="0" fontId="17" fillId="9" borderId="40" xfId="2" applyFont="1" applyFill="1" applyBorder="1" applyAlignment="1">
      <alignment horizontal="center" vertical="center" wrapText="1"/>
    </xf>
    <xf numFmtId="0" fontId="17" fillId="9" borderId="39" xfId="2" applyFont="1" applyFill="1" applyBorder="1" applyAlignment="1">
      <alignment horizontal="center" vertical="center" wrapText="1"/>
    </xf>
    <xf numFmtId="0" fontId="17" fillId="9" borderId="35" xfId="2" applyFont="1" applyFill="1" applyBorder="1" applyAlignment="1">
      <alignment horizontal="center" vertical="center" wrapText="1"/>
    </xf>
    <xf numFmtId="0" fontId="17" fillId="9" borderId="24" xfId="2" applyFont="1" applyFill="1" applyBorder="1" applyAlignment="1">
      <alignment horizontal="center" vertical="center" wrapText="1"/>
    </xf>
    <xf numFmtId="0" fontId="17" fillId="9" borderId="34" xfId="2" applyFont="1" applyFill="1" applyBorder="1" applyAlignment="1">
      <alignment horizontal="center" vertical="center" wrapText="1"/>
    </xf>
    <xf numFmtId="0" fontId="10" fillId="0" borderId="0" xfId="3" applyFont="1" applyAlignment="1"/>
    <xf numFmtId="0" fontId="5" fillId="0" borderId="2" xfId="3" applyFont="1" applyBorder="1" applyAlignment="1">
      <alignment horizontal="center"/>
    </xf>
    <xf numFmtId="0" fontId="17" fillId="4" borderId="1" xfId="2" applyFont="1" applyAlignment="1">
      <alignment horizontal="center" vertical="center"/>
    </xf>
    <xf numFmtId="0" fontId="3" fillId="0" borderId="28" xfId="3" applyFont="1" applyBorder="1" applyAlignment="1">
      <alignment horizontal="left"/>
    </xf>
    <xf numFmtId="0" fontId="2" fillId="0" borderId="32" xfId="3" applyFont="1" applyBorder="1" applyAlignment="1">
      <alignment horizontal="center"/>
    </xf>
    <xf numFmtId="0" fontId="3" fillId="0" borderId="32" xfId="3" applyFont="1" applyBorder="1" applyAlignment="1">
      <alignment horizontal="left"/>
    </xf>
    <xf numFmtId="0" fontId="16" fillId="0" borderId="0" xfId="3" applyFont="1" applyAlignment="1">
      <alignment horizontal="left"/>
    </xf>
    <xf numFmtId="0" fontId="16" fillId="0" borderId="28" xfId="3" applyFont="1" applyBorder="1" applyAlignment="1">
      <alignment horizontal="left"/>
    </xf>
    <xf numFmtId="0" fontId="16" fillId="0" borderId="0" xfId="3" applyFont="1" applyAlignment="1"/>
    <xf numFmtId="0" fontId="16" fillId="0" borderId="0" xfId="3" applyFont="1" applyBorder="1" applyAlignment="1"/>
    <xf numFmtId="0" fontId="19" fillId="0" borderId="0" xfId="5" applyFont="1" applyAlignment="1">
      <alignment horizontal="left"/>
    </xf>
    <xf numFmtId="0" fontId="7" fillId="0" borderId="0" xfId="3" applyFont="1" applyBorder="1" applyAlignment="1">
      <alignment horizontal="left"/>
    </xf>
    <xf numFmtId="0" fontId="3" fillId="0" borderId="32" xfId="3" applyFont="1" applyBorder="1" applyAlignment="1"/>
    <xf numFmtId="0" fontId="3" fillId="0" borderId="42" xfId="3" applyFont="1" applyBorder="1" applyAlignment="1">
      <alignment horizontal="left"/>
    </xf>
    <xf numFmtId="0" fontId="18" fillId="0" borderId="32" xfId="5" applyFont="1" applyBorder="1" applyAlignment="1">
      <alignment horizontal="left"/>
    </xf>
    <xf numFmtId="0" fontId="18" fillId="0" borderId="0" xfId="5" applyFont="1" applyBorder="1"/>
    <xf numFmtId="0" fontId="11" fillId="0" borderId="0" xfId="5" applyFont="1" applyAlignment="1">
      <alignment horizontal="left"/>
    </xf>
    <xf numFmtId="0" fontId="18" fillId="0" borderId="32" xfId="5" applyFont="1" applyBorder="1" applyAlignment="1"/>
    <xf numFmtId="0" fontId="11" fillId="0" borderId="0" xfId="5" applyFont="1" applyBorder="1" applyAlignment="1">
      <alignment horizontal="left"/>
    </xf>
    <xf numFmtId="0" fontId="11" fillId="0" borderId="32" xfId="5" applyFont="1" applyBorder="1" applyAlignment="1">
      <alignment horizontal="left"/>
    </xf>
    <xf numFmtId="0" fontId="18" fillId="0" borderId="0" xfId="5" applyFont="1" applyAlignment="1">
      <alignment horizontal="left"/>
    </xf>
    <xf numFmtId="0" fontId="18" fillId="0" borderId="0" xfId="5" applyFont="1" applyBorder="1" applyAlignment="1">
      <alignment horizontal="left"/>
    </xf>
    <xf numFmtId="0" fontId="11" fillId="0" borderId="0" xfId="5" applyFont="1" applyBorder="1" applyAlignment="1"/>
    <xf numFmtId="0" fontId="11" fillId="0" borderId="0" xfId="5" applyFont="1" applyBorder="1" applyAlignment="1">
      <alignment horizontal="center"/>
    </xf>
    <xf numFmtId="0" fontId="11" fillId="0" borderId="0" xfId="5" applyFont="1" applyBorder="1" applyAlignment="1">
      <alignment horizontal="right"/>
    </xf>
    <xf numFmtId="0" fontId="18" fillId="0" borderId="0" xfId="5" applyFont="1" applyBorder="1" applyAlignment="1">
      <alignment horizontal="right"/>
    </xf>
    <xf numFmtId="0" fontId="18" fillId="0" borderId="28" xfId="5" applyFont="1" applyBorder="1" applyAlignment="1">
      <alignment horizontal="right"/>
    </xf>
    <xf numFmtId="0" fontId="18" fillId="0" borderId="33" xfId="5" applyFont="1" applyBorder="1" applyAlignment="1">
      <alignment horizontal="right"/>
    </xf>
    <xf numFmtId="0" fontId="18" fillId="0" borderId="0" xfId="5" applyFont="1" applyAlignment="1">
      <alignment horizontal="right"/>
    </xf>
    <xf numFmtId="0" fontId="18" fillId="0" borderId="0" xfId="5" applyFont="1" applyBorder="1" applyAlignment="1">
      <alignment horizontal="center"/>
    </xf>
    <xf numFmtId="0" fontId="11" fillId="0" borderId="28" xfId="5" applyFont="1" applyBorder="1" applyAlignment="1">
      <alignment horizontal="center"/>
    </xf>
    <xf numFmtId="0" fontId="18" fillId="0" borderId="0" xfId="5" applyFont="1" applyBorder="1" applyAlignment="1"/>
    <xf numFmtId="0" fontId="18" fillId="0" borderId="2" xfId="5" applyFont="1" applyBorder="1" applyAlignment="1">
      <alignment horizontal="left"/>
    </xf>
    <xf numFmtId="0" fontId="18" fillId="0" borderId="33" xfId="5" applyFont="1" applyBorder="1" applyAlignment="1">
      <alignment horizontal="center"/>
    </xf>
    <xf numFmtId="0" fontId="18" fillId="0" borderId="28" xfId="5" applyFont="1" applyBorder="1" applyAlignment="1">
      <alignment horizontal="center"/>
    </xf>
    <xf numFmtId="0" fontId="11" fillId="0" borderId="32" xfId="5" applyFont="1" applyBorder="1" applyAlignment="1">
      <alignment horizontal="center"/>
    </xf>
    <xf numFmtId="0" fontId="24" fillId="11" borderId="61" xfId="1" applyFont="1" applyFill="1" applyBorder="1" applyAlignment="1">
      <alignment horizontal="center" vertical="center" wrapText="1"/>
    </xf>
    <xf numFmtId="0" fontId="24" fillId="11" borderId="60" xfId="1" applyFont="1" applyFill="1" applyBorder="1" applyAlignment="1">
      <alignment horizontal="center" vertical="center" wrapText="1"/>
    </xf>
    <xf numFmtId="0" fontId="24" fillId="11" borderId="59" xfId="1" applyFont="1" applyFill="1" applyBorder="1" applyAlignment="1">
      <alignment horizontal="center" vertical="center" wrapText="1"/>
    </xf>
    <xf numFmtId="0" fontId="24" fillId="11" borderId="58" xfId="1" applyFont="1" applyFill="1" applyBorder="1" applyAlignment="1">
      <alignment horizontal="center" vertical="center" wrapText="1"/>
    </xf>
    <xf numFmtId="0" fontId="24" fillId="11" borderId="0" xfId="1" applyFont="1" applyFill="1" applyBorder="1" applyAlignment="1">
      <alignment horizontal="center" vertical="center" wrapText="1"/>
    </xf>
    <xf numFmtId="0" fontId="24" fillId="11" borderId="57" xfId="1" applyFont="1" applyFill="1" applyBorder="1" applyAlignment="1">
      <alignment horizontal="center" vertical="center" wrapText="1"/>
    </xf>
    <xf numFmtId="0" fontId="24" fillId="11" borderId="56" xfId="1" applyFont="1" applyFill="1" applyBorder="1" applyAlignment="1">
      <alignment horizontal="center" vertical="center" wrapText="1"/>
    </xf>
    <xf numFmtId="0" fontId="24" fillId="11" borderId="42" xfId="1" applyFont="1" applyFill="1" applyBorder="1" applyAlignment="1">
      <alignment horizontal="center" vertical="center" wrapText="1"/>
    </xf>
    <xf numFmtId="0" fontId="24" fillId="11" borderId="55" xfId="1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0" fontId="11" fillId="0" borderId="28" xfId="5" applyFont="1" applyBorder="1" applyAlignment="1">
      <alignment horizontal="center" vertical="center"/>
    </xf>
    <xf numFmtId="0" fontId="11" fillId="0" borderId="51" xfId="5" applyFont="1" applyBorder="1" applyAlignment="1">
      <alignment horizontal="center" vertical="center"/>
    </xf>
    <xf numFmtId="0" fontId="11" fillId="0" borderId="50" xfId="5" applyFont="1" applyBorder="1" applyAlignment="1">
      <alignment horizontal="center" vertical="center"/>
    </xf>
    <xf numFmtId="0" fontId="11" fillId="0" borderId="49" xfId="5" applyFont="1" applyBorder="1" applyAlignment="1">
      <alignment horizontal="center" vertical="center"/>
    </xf>
    <xf numFmtId="0" fontId="11" fillId="0" borderId="48" xfId="5" applyFont="1" applyBorder="1" applyAlignment="1">
      <alignment horizontal="center" vertical="center"/>
    </xf>
    <xf numFmtId="0" fontId="3" fillId="0" borderId="2" xfId="3" applyFont="1" applyFill="1" applyBorder="1" applyAlignment="1"/>
    <xf numFmtId="0" fontId="11" fillId="0" borderId="42" xfId="5" applyFont="1" applyBorder="1" applyAlignment="1">
      <alignment horizontal="left"/>
    </xf>
    <xf numFmtId="0" fontId="11" fillId="10" borderId="44" xfId="5" applyFont="1" applyFill="1" applyBorder="1" applyAlignment="1">
      <alignment horizontal="center"/>
    </xf>
    <xf numFmtId="0" fontId="11" fillId="10" borderId="43" xfId="5" applyFont="1" applyFill="1" applyBorder="1" applyAlignment="1">
      <alignment horizontal="center"/>
    </xf>
    <xf numFmtId="0" fontId="11" fillId="0" borderId="0" xfId="5" applyFont="1" applyAlignment="1">
      <alignment horizontal="left" wrapText="1"/>
    </xf>
    <xf numFmtId="0" fontId="11" fillId="0" borderId="0" xfId="5" applyFont="1"/>
    <xf numFmtId="0" fontId="11" fillId="10" borderId="45" xfId="5" applyFont="1" applyFill="1" applyBorder="1" applyAlignment="1">
      <alignment horizontal="center"/>
    </xf>
    <xf numFmtId="0" fontId="11" fillId="0" borderId="32" xfId="5" applyFont="1" applyBorder="1" applyAlignment="1">
      <alignment horizontal="left" wrapText="1"/>
    </xf>
    <xf numFmtId="0" fontId="20" fillId="0" borderId="32" xfId="6" applyBorder="1" applyAlignment="1" applyProtection="1">
      <alignment horizontal="left"/>
    </xf>
  </cellXfs>
  <cellStyles count="12">
    <cellStyle name="Buena 2" xfId="7"/>
    <cellStyle name="Celda de comprobación" xfId="2" builtinId="23"/>
    <cellStyle name="Hipervínculo" xfId="6" builtinId="8"/>
    <cellStyle name="Millares 2" xfId="8"/>
    <cellStyle name="Millares 3" xfId="9"/>
    <cellStyle name="Neutral" xfId="1" builtinId="28"/>
    <cellStyle name="Normal" xfId="0" builtinId="0"/>
    <cellStyle name="Normal 2" xfId="3"/>
    <cellStyle name="Normal 3" xfId="5"/>
    <cellStyle name="Normal 4" xfId="10"/>
    <cellStyle name="Porcentaje" xfId="11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38100</xdr:colOff>
      <xdr:row>0</xdr:row>
      <xdr:rowOff>38100</xdr:rowOff>
    </xdr:from>
    <xdr:to>
      <xdr:col>52</xdr:col>
      <xdr:colOff>103263</xdr:colOff>
      <xdr:row>4</xdr:row>
      <xdr:rowOff>19050</xdr:rowOff>
    </xdr:to>
    <xdr:pic>
      <xdr:nvPicPr>
        <xdr:cNvPr id="2" name="1 Imagen" descr="SEDARH 02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73" t="9921" r="7270" b="6994"/>
        <a:stretch>
          <a:fillRect/>
        </a:stretch>
      </xdr:blipFill>
      <xdr:spPr>
        <a:xfrm>
          <a:off x="5905500" y="38100"/>
          <a:ext cx="1646313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19051</xdr:rowOff>
    </xdr:from>
    <xdr:to>
      <xdr:col>10</xdr:col>
      <xdr:colOff>70319</xdr:colOff>
      <xdr:row>4</xdr:row>
      <xdr:rowOff>123824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7" y="19051"/>
          <a:ext cx="1356192" cy="714373"/>
        </a:xfrm>
        <a:prstGeom prst="rect">
          <a:avLst/>
        </a:prstGeom>
      </xdr:spPr>
    </xdr:pic>
    <xdr:clientData/>
  </xdr:twoCellAnchor>
  <xdr:twoCellAnchor>
    <xdr:from>
      <xdr:col>57</xdr:col>
      <xdr:colOff>57150</xdr:colOff>
      <xdr:row>146</xdr:row>
      <xdr:rowOff>114300</xdr:rowOff>
    </xdr:from>
    <xdr:to>
      <xdr:col>60</xdr:col>
      <xdr:colOff>514350</xdr:colOff>
      <xdr:row>150</xdr:row>
      <xdr:rowOff>38100</xdr:rowOff>
    </xdr:to>
    <xdr:sp macro="" textlink="">
      <xdr:nvSpPr>
        <xdr:cNvPr id="5" name="4 Flecha izquierda"/>
        <xdr:cNvSpPr/>
      </xdr:nvSpPr>
      <xdr:spPr>
        <a:xfrm>
          <a:off x="9934575" y="18097500"/>
          <a:ext cx="2743200" cy="53340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ESCOGER NIVEL DE MARGINACION</a:t>
          </a:r>
        </a:p>
      </xdr:txBody>
    </xdr:sp>
    <xdr:clientData/>
  </xdr:twoCellAnchor>
  <xdr:twoCellAnchor>
    <xdr:from>
      <xdr:col>56</xdr:col>
      <xdr:colOff>28575</xdr:colOff>
      <xdr:row>18</xdr:row>
      <xdr:rowOff>28575</xdr:rowOff>
    </xdr:from>
    <xdr:to>
      <xdr:col>59</xdr:col>
      <xdr:colOff>9525</xdr:colOff>
      <xdr:row>23</xdr:row>
      <xdr:rowOff>66675</xdr:rowOff>
    </xdr:to>
    <xdr:sp macro="" textlink="">
      <xdr:nvSpPr>
        <xdr:cNvPr id="6" name="5 Flecha izquierda"/>
        <xdr:cNvSpPr/>
      </xdr:nvSpPr>
      <xdr:spPr>
        <a:xfrm>
          <a:off x="9591675" y="2400300"/>
          <a:ext cx="1819275" cy="6191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CAPTURAR EL CURP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163"/>
  <sheetViews>
    <sheetView tabSelected="1" topLeftCell="A121" zoomScaleNormal="100" workbookViewId="0">
      <selection activeCell="BE145" sqref="BE145"/>
    </sheetView>
  </sheetViews>
  <sheetFormatPr baseColWidth="10" defaultRowHeight="14.25" x14ac:dyDescent="0.2"/>
  <cols>
    <col min="1" max="1" width="1" style="1" customWidth="1"/>
    <col min="2" max="27" width="2.140625" style="1" customWidth="1"/>
    <col min="28" max="32" width="2.28515625" style="1" customWidth="1"/>
    <col min="33" max="37" width="2.140625" style="1" customWidth="1"/>
    <col min="38" max="42" width="2.28515625" style="1" customWidth="1"/>
    <col min="43" max="53" width="2.140625" style="1" customWidth="1"/>
    <col min="54" max="54" width="1.42578125" style="1" customWidth="1"/>
    <col min="55" max="55" width="7.140625" style="1" bestFit="1" customWidth="1"/>
    <col min="56" max="56" width="21" style="1" bestFit="1" customWidth="1"/>
    <col min="57" max="57" width="4.7109375" style="1" bestFit="1" customWidth="1"/>
    <col min="58" max="64" width="11.42578125" style="1" customWidth="1"/>
    <col min="65" max="16384" width="11.42578125" style="1"/>
  </cols>
  <sheetData>
    <row r="1" spans="2:53" ht="3.75" customHeight="1" thickBot="1" x14ac:dyDescent="0.25"/>
    <row r="2" spans="2:53" ht="15" customHeight="1" x14ac:dyDescent="0.25">
      <c r="B2"/>
      <c r="N2" s="247" t="s">
        <v>158</v>
      </c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9"/>
    </row>
    <row r="3" spans="2:53" ht="14.25" customHeight="1" x14ac:dyDescent="0.2">
      <c r="N3" s="250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2"/>
    </row>
    <row r="4" spans="2:53" ht="15" customHeight="1" thickBot="1" x14ac:dyDescent="0.25">
      <c r="N4" s="253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5"/>
    </row>
    <row r="5" spans="2:53" s="50" customFormat="1" ht="12" thickBot="1" x14ac:dyDescent="0.25">
      <c r="AH5" s="51"/>
      <c r="AI5" s="51"/>
      <c r="AJ5" s="51"/>
      <c r="AK5" s="51"/>
      <c r="AL5" s="51"/>
      <c r="AM5" s="51"/>
      <c r="AN5" s="230" t="s">
        <v>157</v>
      </c>
      <c r="AO5" s="230"/>
      <c r="AP5" s="230"/>
      <c r="AQ5" s="230"/>
      <c r="AR5" s="230"/>
      <c r="AS5" s="230"/>
      <c r="AT5" s="230"/>
      <c r="AU5" s="230"/>
      <c r="AV5" s="230"/>
    </row>
    <row r="6" spans="2:53" s="50" customFormat="1" ht="13.5" customHeight="1" thickBot="1" x14ac:dyDescent="0.25">
      <c r="B6" s="229" t="s">
        <v>156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80" t="s">
        <v>155</v>
      </c>
      <c r="AL6" s="81" t="s">
        <v>154</v>
      </c>
      <c r="AM6" s="81">
        <v>1</v>
      </c>
      <c r="AN6" s="81">
        <v>4</v>
      </c>
      <c r="AO6" s="81"/>
      <c r="AP6" s="81"/>
      <c r="AQ6" s="81"/>
      <c r="AR6" s="81"/>
      <c r="AS6" s="81"/>
      <c r="AT6" s="81"/>
      <c r="AU6" s="81"/>
      <c r="AV6" s="82"/>
    </row>
    <row r="7" spans="2:53" s="50" customFormat="1" ht="4.5" customHeight="1" thickBot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2:53" s="50" customFormat="1" ht="9" customHeight="1" x14ac:dyDescent="0.2">
      <c r="G8" s="256" t="s">
        <v>153</v>
      </c>
      <c r="H8" s="256"/>
      <c r="I8" s="256"/>
      <c r="J8" s="256"/>
      <c r="K8" s="257"/>
      <c r="L8" s="258"/>
      <c r="M8" s="259"/>
      <c r="O8" s="256" t="s">
        <v>152</v>
      </c>
      <c r="P8" s="256"/>
      <c r="Q8" s="256"/>
      <c r="R8" s="256"/>
      <c r="S8" s="257"/>
      <c r="T8" s="258"/>
      <c r="U8" s="259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N8" s="47"/>
    </row>
    <row r="9" spans="2:53" s="50" customFormat="1" ht="9.75" customHeight="1" thickBot="1" x14ac:dyDescent="0.25">
      <c r="G9" s="256"/>
      <c r="H9" s="256"/>
      <c r="I9" s="256"/>
      <c r="J9" s="256"/>
      <c r="K9" s="257"/>
      <c r="L9" s="260"/>
      <c r="M9" s="261"/>
      <c r="O9" s="256"/>
      <c r="P9" s="256"/>
      <c r="Q9" s="256"/>
      <c r="R9" s="256"/>
      <c r="S9" s="257"/>
      <c r="T9" s="260"/>
      <c r="U9" s="26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N9" s="51"/>
      <c r="AO9" s="51" t="s">
        <v>151</v>
      </c>
      <c r="AP9" s="51"/>
      <c r="AQ9" s="51"/>
      <c r="AR9" s="51"/>
      <c r="AS9" s="51"/>
      <c r="AT9" s="51"/>
      <c r="AU9" s="51"/>
      <c r="AV9" s="51"/>
    </row>
    <row r="10" spans="2:53" s="50" customFormat="1" ht="11.25" x14ac:dyDescent="0.2">
      <c r="AG10" s="51"/>
      <c r="AH10" s="51"/>
      <c r="AI10" s="51"/>
      <c r="AJ10" s="51"/>
      <c r="AK10" s="51"/>
      <c r="AL10" s="51"/>
      <c r="AM10" s="51"/>
      <c r="AN10" s="51"/>
      <c r="AO10" s="83">
        <v>1</v>
      </c>
      <c r="AP10" s="84">
        <v>9</v>
      </c>
      <c r="AQ10" s="84" t="str">
        <f>MID($BD$22,5,1)</f>
        <v/>
      </c>
      <c r="AR10" s="84" t="str">
        <f>MID($BD$22,6,1)</f>
        <v/>
      </c>
      <c r="AS10" s="84" t="str">
        <f>MID($BD$22,7,1)</f>
        <v/>
      </c>
      <c r="AT10" s="84" t="str">
        <f>MID($BD$22,8,1)</f>
        <v/>
      </c>
      <c r="AU10" s="84" t="str">
        <f>MID($BD$22,9,1)</f>
        <v/>
      </c>
      <c r="AV10" s="84" t="str">
        <f>MID($BD$22,10,1)</f>
        <v/>
      </c>
    </row>
    <row r="11" spans="2:53" s="50" customFormat="1" ht="12.75" customHeight="1" thickBot="1" x14ac:dyDescent="0.25">
      <c r="B11" s="227" t="s">
        <v>150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51"/>
      <c r="AO11" s="268" t="s">
        <v>149</v>
      </c>
      <c r="AP11" s="264"/>
      <c r="AQ11" s="264"/>
      <c r="AR11" s="264"/>
      <c r="AS11" s="264" t="s">
        <v>148</v>
      </c>
      <c r="AT11" s="264"/>
      <c r="AU11" s="264" t="s">
        <v>147</v>
      </c>
      <c r="AV11" s="265"/>
      <c r="AW11" s="47"/>
    </row>
    <row r="12" spans="2:53" ht="6" customHeight="1" x14ac:dyDescent="0.2"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2:53" ht="12" customHeight="1" thickBot="1" x14ac:dyDescent="0.25">
      <c r="B13" s="92" t="s">
        <v>146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</row>
    <row r="14" spans="2:53" ht="5.25" customHeight="1" x14ac:dyDescent="0.2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</row>
    <row r="15" spans="2:53" s="50" customFormat="1" ht="11.25" x14ac:dyDescent="0.2">
      <c r="B15" s="266" t="s">
        <v>145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68"/>
      <c r="W15" s="68"/>
      <c r="X15" s="68"/>
      <c r="Y15" s="66"/>
      <c r="Z15" s="47"/>
      <c r="AR15" s="47"/>
      <c r="AS15" s="47"/>
      <c r="AT15" s="47"/>
      <c r="AU15" s="47"/>
      <c r="AV15" s="47"/>
      <c r="AW15" s="47"/>
    </row>
    <row r="16" spans="2:53" s="50" customFormat="1" ht="15.75" customHeight="1" thickBot="1" x14ac:dyDescent="0.25"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R16" s="47"/>
      <c r="AS16" s="47"/>
      <c r="AT16" s="47"/>
      <c r="AU16" s="47"/>
      <c r="AV16" s="47"/>
      <c r="AW16" s="47"/>
    </row>
    <row r="17" spans="2:56" s="50" customFormat="1" ht="3.75" customHeight="1" x14ac:dyDescent="0.2">
      <c r="F17" s="55"/>
      <c r="G17" s="55"/>
      <c r="T17" s="47"/>
      <c r="U17" s="47"/>
      <c r="V17" s="47"/>
      <c r="W17" s="47"/>
      <c r="X17" s="47"/>
      <c r="Y17" s="47"/>
      <c r="Z17" s="47"/>
      <c r="AR17" s="47"/>
      <c r="AS17" s="47"/>
      <c r="AT17" s="47"/>
      <c r="AU17" s="47"/>
      <c r="AV17" s="47"/>
      <c r="AW17" s="47"/>
    </row>
    <row r="18" spans="2:56" s="50" customFormat="1" ht="12" thickBot="1" x14ac:dyDescent="0.25">
      <c r="B18" s="267" t="s">
        <v>144</v>
      </c>
      <c r="C18" s="267"/>
      <c r="D18" s="267"/>
      <c r="E18" s="267"/>
      <c r="F18" s="267"/>
      <c r="G18" s="267"/>
      <c r="H18" s="267"/>
      <c r="I18" s="267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R18" s="47"/>
      <c r="AS18" s="47"/>
      <c r="AT18" s="47"/>
      <c r="AU18" s="47"/>
      <c r="AV18" s="47"/>
      <c r="AW18" s="47"/>
    </row>
    <row r="19" spans="2:56" s="50" customFormat="1" ht="3.75" customHeight="1" thickBot="1" x14ac:dyDescent="0.25">
      <c r="F19" s="55"/>
      <c r="G19" s="55"/>
      <c r="T19" s="47"/>
      <c r="U19" s="47"/>
      <c r="V19" s="47"/>
      <c r="W19" s="47"/>
      <c r="X19" s="47"/>
      <c r="Y19" s="47"/>
      <c r="Z19" s="47"/>
      <c r="AR19" s="47"/>
      <c r="AS19" s="47"/>
      <c r="AT19" s="47"/>
      <c r="AU19" s="47"/>
      <c r="AV19" s="47"/>
      <c r="AW19" s="47"/>
    </row>
    <row r="20" spans="2:56" s="50" customFormat="1" ht="13.5" thickBot="1" x14ac:dyDescent="0.25">
      <c r="B20" s="267" t="s">
        <v>143</v>
      </c>
      <c r="C20" s="267"/>
      <c r="D20" s="267"/>
      <c r="E20" s="267"/>
      <c r="F20" s="267"/>
      <c r="G20" s="267"/>
      <c r="H20" s="267"/>
      <c r="I20" s="267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R20" s="47"/>
      <c r="AS20" s="47"/>
      <c r="AT20" s="47"/>
      <c r="AU20" s="47"/>
      <c r="AV20" s="47"/>
      <c r="AW20" s="47"/>
      <c r="BD20" s="75" t="s">
        <v>172</v>
      </c>
    </row>
    <row r="21" spans="2:56" s="47" customFormat="1" ht="4.5" customHeight="1" thickBot="1" x14ac:dyDescent="0.25">
      <c r="F21" s="53"/>
      <c r="G21" s="53"/>
      <c r="H21" s="5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49"/>
      <c r="V21" s="67"/>
      <c r="W21" s="67"/>
      <c r="X21" s="67"/>
      <c r="Y21" s="67"/>
      <c r="Z21" s="67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BD21" s="30"/>
    </row>
    <row r="22" spans="2:56" s="50" customFormat="1" ht="15.75" customHeight="1" thickBot="1" x14ac:dyDescent="0.25">
      <c r="B22" s="227" t="s">
        <v>142</v>
      </c>
      <c r="C22" s="227"/>
      <c r="D22" s="227"/>
      <c r="E22" s="66"/>
      <c r="F22" s="65" t="str">
        <f>MID($BD$22,1,1)</f>
        <v/>
      </c>
      <c r="G22" s="65" t="str">
        <f>MID($BD$22,2,1)</f>
        <v/>
      </c>
      <c r="H22" s="65" t="str">
        <f>MID($BD$22,3,1)</f>
        <v/>
      </c>
      <c r="I22" s="65" t="str">
        <f>MID($BD$22,4,1)</f>
        <v/>
      </c>
      <c r="J22" s="65" t="str">
        <f>MID($BD$22,5,1)</f>
        <v/>
      </c>
      <c r="K22" s="65" t="str">
        <f>MID($BD$22,6,1)</f>
        <v/>
      </c>
      <c r="L22" s="65" t="str">
        <f>MID($BD$22,7,1)</f>
        <v/>
      </c>
      <c r="M22" s="65" t="str">
        <f>MID($BD$22,8,1)</f>
        <v/>
      </c>
      <c r="N22" s="65" t="str">
        <f>MID($BD$22,9,1)</f>
        <v/>
      </c>
      <c r="O22" s="65" t="str">
        <f>MID($BD$22,10,1)</f>
        <v/>
      </c>
      <c r="P22" s="65" t="str">
        <f>MID($BD$22,11,1)</f>
        <v/>
      </c>
      <c r="Q22" s="65" t="str">
        <f>MID($BD$22,12,1)</f>
        <v/>
      </c>
      <c r="R22" s="65" t="str">
        <f>MID($BD$22,13,1)</f>
        <v/>
      </c>
      <c r="S22" s="65" t="str">
        <f>MID($BD$22,14,1)</f>
        <v/>
      </c>
      <c r="T22" s="65" t="str">
        <f>MID($BD$22,15,1)</f>
        <v/>
      </c>
      <c r="U22" s="65" t="str">
        <f>MID($BD$22,16,1)</f>
        <v/>
      </c>
      <c r="V22" s="65" t="str">
        <f>MID($BD$22,17,1)</f>
        <v/>
      </c>
      <c r="W22" s="65" t="str">
        <f>MID($BD$22,18,1)</f>
        <v/>
      </c>
      <c r="X22" s="61"/>
      <c r="Y22" s="61"/>
      <c r="Z22" s="49"/>
      <c r="AC22" s="235" t="s">
        <v>173</v>
      </c>
      <c r="AD22" s="235"/>
      <c r="AE22" s="235"/>
      <c r="AF22" s="235"/>
      <c r="AG22" s="235"/>
      <c r="AH22" s="235"/>
      <c r="AI22" s="235"/>
      <c r="AJ22" s="235"/>
      <c r="AK22" s="230" t="s">
        <v>174</v>
      </c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47"/>
      <c r="BD22" s="74"/>
    </row>
    <row r="23" spans="2:56" s="50" customFormat="1" ht="11.25" x14ac:dyDescent="0.2">
      <c r="B23" s="60"/>
      <c r="C23" s="60"/>
      <c r="D23" s="60"/>
      <c r="E23" s="60"/>
      <c r="F23" s="60"/>
      <c r="G23" s="53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240" t="s">
        <v>141</v>
      </c>
      <c r="U23" s="240"/>
      <c r="V23" s="240"/>
      <c r="W23" s="240"/>
      <c r="X23" s="240"/>
      <c r="Y23" s="61"/>
      <c r="Z23" s="49"/>
      <c r="AA23" s="53"/>
      <c r="AB23" s="53"/>
      <c r="AC23" s="53"/>
      <c r="AD23" s="53"/>
      <c r="AE23" s="53"/>
      <c r="AF23" s="53"/>
      <c r="AG23" s="53"/>
      <c r="AH23" s="53"/>
      <c r="AI23" s="53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47"/>
    </row>
    <row r="24" spans="2:56" s="50" customFormat="1" ht="12" thickBot="1" x14ac:dyDescent="0.25">
      <c r="B24" s="227" t="s">
        <v>140</v>
      </c>
      <c r="C24" s="227"/>
      <c r="D24" s="227"/>
      <c r="F24" s="65" t="str">
        <f>F22</f>
        <v/>
      </c>
      <c r="G24" s="65" t="str">
        <f t="shared" ref="G24:O24" si="0">G22</f>
        <v/>
      </c>
      <c r="H24" s="65" t="str">
        <f t="shared" si="0"/>
        <v/>
      </c>
      <c r="I24" s="65" t="str">
        <f t="shared" si="0"/>
        <v/>
      </c>
      <c r="J24" s="65" t="str">
        <f t="shared" si="0"/>
        <v/>
      </c>
      <c r="K24" s="65" t="str">
        <f t="shared" si="0"/>
        <v/>
      </c>
      <c r="L24" s="65" t="str">
        <f t="shared" si="0"/>
        <v/>
      </c>
      <c r="M24" s="65" t="str">
        <f t="shared" si="0"/>
        <v/>
      </c>
      <c r="N24" s="65" t="str">
        <f t="shared" si="0"/>
        <v/>
      </c>
      <c r="O24" s="65" t="str">
        <f t="shared" si="0"/>
        <v/>
      </c>
      <c r="S24" s="61"/>
      <c r="T24" s="61"/>
      <c r="U24" s="65"/>
      <c r="V24" s="65"/>
      <c r="W24" s="65"/>
      <c r="X24" s="61"/>
      <c r="Y24" s="61"/>
      <c r="Z24" s="49"/>
      <c r="AA24" s="53"/>
      <c r="AB24" s="53"/>
      <c r="AC24" s="235" t="s">
        <v>159</v>
      </c>
      <c r="AD24" s="235"/>
      <c r="AE24" s="235"/>
      <c r="AF24" s="235"/>
      <c r="AG24" s="235"/>
      <c r="AH24" s="235"/>
      <c r="AI24" s="235"/>
      <c r="AJ24" s="235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47"/>
    </row>
    <row r="25" spans="2:56" s="50" customFormat="1" ht="5.25" customHeight="1" x14ac:dyDescent="0.2">
      <c r="B25" s="60"/>
      <c r="C25" s="60"/>
      <c r="D25" s="60"/>
      <c r="E25" s="60"/>
      <c r="F25" s="60"/>
      <c r="G25" s="53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49"/>
      <c r="AA25" s="53"/>
      <c r="AB25" s="53"/>
      <c r="AC25" s="53"/>
      <c r="AD25" s="53"/>
      <c r="AE25" s="53"/>
      <c r="AF25" s="53"/>
      <c r="AG25" s="53"/>
      <c r="AH25" s="53"/>
      <c r="AI25" s="53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47"/>
    </row>
    <row r="26" spans="2:56" s="50" customFormat="1" ht="13.5" thickBot="1" x14ac:dyDescent="0.25">
      <c r="B26" s="227" t="s">
        <v>139</v>
      </c>
      <c r="C26" s="227"/>
      <c r="D26" s="227"/>
      <c r="E26" s="227"/>
      <c r="F26" s="227"/>
      <c r="G26" s="227"/>
      <c r="H26" s="225"/>
      <c r="I26" s="225"/>
      <c r="J26" s="225"/>
      <c r="K26" s="225"/>
      <c r="L26" s="225"/>
      <c r="M26" s="225"/>
      <c r="N26" s="225"/>
      <c r="O26" s="225"/>
      <c r="P26" s="225"/>
      <c r="Q26" s="235" t="s">
        <v>138</v>
      </c>
      <c r="R26" s="235"/>
      <c r="S26" s="225"/>
      <c r="T26" s="225"/>
      <c r="U26" s="225"/>
      <c r="V26" s="225"/>
      <c r="W26" s="225"/>
      <c r="X26" s="225"/>
      <c r="Y26" s="225"/>
      <c r="Z26" s="56"/>
      <c r="AA26" s="229" t="s">
        <v>137</v>
      </c>
      <c r="AB26" s="229"/>
      <c r="AC26" s="229"/>
      <c r="AD26" s="229"/>
      <c r="AE26" s="229"/>
      <c r="AF26" s="229"/>
      <c r="AG26" s="229"/>
      <c r="AH26" s="229"/>
      <c r="AI26" s="229"/>
      <c r="AJ26" s="27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</row>
    <row r="27" spans="2:56" s="50" customFormat="1" ht="4.5" customHeight="1" x14ac:dyDescent="0.2">
      <c r="F27" s="55"/>
      <c r="G27" s="55"/>
      <c r="H27" s="47"/>
      <c r="I27" s="47"/>
      <c r="J27" s="47"/>
      <c r="K27" s="47"/>
      <c r="L27" s="47"/>
      <c r="M27" s="47"/>
      <c r="N27" s="47"/>
      <c r="O27" s="47"/>
      <c r="P27" s="47"/>
      <c r="Q27" s="49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49"/>
      <c r="AD27" s="49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2:56" s="50" customFormat="1" ht="12" thickBot="1" x14ac:dyDescent="0.25">
      <c r="B28" s="263" t="s">
        <v>136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</row>
    <row r="29" spans="2:56" s="47" customFormat="1" ht="3" customHeight="1" x14ac:dyDescent="0.2"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9"/>
      <c r="T29" s="56"/>
      <c r="U29" s="56"/>
      <c r="AB29" s="49"/>
      <c r="AC29" s="49"/>
      <c r="AD29" s="49"/>
    </row>
    <row r="30" spans="2:56" s="50" customFormat="1" ht="11.25" x14ac:dyDescent="0.2">
      <c r="B30" s="229" t="s">
        <v>135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</row>
    <row r="31" spans="2:56" s="50" customFormat="1" ht="3.75" customHeight="1" thickBot="1" x14ac:dyDescent="0.25">
      <c r="F31" s="61"/>
      <c r="G31" s="61"/>
      <c r="H31" s="61"/>
      <c r="I31" s="61"/>
      <c r="J31" s="61"/>
      <c r="K31" s="61"/>
      <c r="L31" s="61"/>
      <c r="M31" s="61"/>
      <c r="N31" s="61"/>
      <c r="O31" s="49"/>
      <c r="P31" s="48"/>
      <c r="Q31" s="59"/>
      <c r="R31" s="59"/>
      <c r="S31" s="49"/>
      <c r="T31" s="48"/>
      <c r="U31" s="59"/>
      <c r="V31" s="59"/>
      <c r="W31" s="49"/>
      <c r="X31" s="48"/>
      <c r="Y31" s="59"/>
      <c r="Z31" s="59"/>
      <c r="AA31" s="59"/>
      <c r="AB31" s="59"/>
      <c r="AC31" s="59"/>
      <c r="AD31" s="49"/>
      <c r="AE31" s="48"/>
      <c r="AF31" s="59"/>
      <c r="AG31" s="59"/>
      <c r="AH31" s="59"/>
      <c r="AI31" s="49"/>
      <c r="AJ31" s="48"/>
      <c r="AK31" s="59"/>
      <c r="AL31" s="59"/>
      <c r="AN31" s="49"/>
      <c r="AO31" s="59"/>
    </row>
    <row r="32" spans="2:56" s="50" customFormat="1" ht="12" thickBot="1" x14ac:dyDescent="0.25">
      <c r="B32" s="232" t="s">
        <v>134</v>
      </c>
      <c r="C32" s="232"/>
      <c r="D32" s="232"/>
      <c r="E32" s="58"/>
      <c r="F32" s="238" t="s">
        <v>133</v>
      </c>
      <c r="G32" s="236"/>
      <c r="H32" s="236"/>
      <c r="I32" s="236"/>
      <c r="J32" s="236"/>
      <c r="K32" s="237"/>
      <c r="L32" s="58"/>
      <c r="N32" s="236" t="s">
        <v>132</v>
      </c>
      <c r="O32" s="236"/>
      <c r="P32" s="236"/>
      <c r="Q32" s="237"/>
      <c r="R32" s="58"/>
      <c r="T32" s="236" t="s">
        <v>131</v>
      </c>
      <c r="U32" s="236"/>
      <c r="V32" s="236"/>
      <c r="W32" s="64"/>
      <c r="X32" s="238" t="s">
        <v>130</v>
      </c>
      <c r="Y32" s="239"/>
      <c r="Z32" s="237"/>
      <c r="AA32" s="58"/>
      <c r="AB32" s="238" t="s">
        <v>129</v>
      </c>
      <c r="AC32" s="239"/>
      <c r="AD32" s="237"/>
      <c r="AE32" s="58"/>
      <c r="AF32" s="238" t="s">
        <v>128</v>
      </c>
      <c r="AG32" s="237"/>
      <c r="AH32" s="58"/>
      <c r="AI32" s="236" t="s">
        <v>127</v>
      </c>
      <c r="AJ32" s="236"/>
      <c r="AK32" s="236"/>
      <c r="AL32" s="236"/>
      <c r="AM32" s="62"/>
      <c r="AN32" s="63"/>
      <c r="AO32" s="234" t="s">
        <v>115</v>
      </c>
      <c r="AP32" s="241"/>
      <c r="AQ32" s="62"/>
      <c r="AR32" s="242" t="s">
        <v>114</v>
      </c>
      <c r="AS32" s="242"/>
      <c r="AT32" s="242"/>
      <c r="AU32" s="242"/>
      <c r="AV32" s="242"/>
      <c r="AW32" s="56"/>
    </row>
    <row r="33" spans="2:48" s="50" customFormat="1" ht="4.5" customHeight="1" x14ac:dyDescent="0.2">
      <c r="F33" s="61"/>
      <c r="G33" s="61"/>
      <c r="H33" s="61"/>
      <c r="I33" s="61"/>
      <c r="J33" s="61"/>
      <c r="K33" s="61"/>
      <c r="L33" s="61"/>
      <c r="M33" s="61"/>
      <c r="Y33" s="59"/>
      <c r="Z33" s="59"/>
      <c r="AA33" s="59"/>
      <c r="AB33" s="59"/>
      <c r="AC33" s="59"/>
      <c r="AD33" s="49"/>
      <c r="AE33" s="48"/>
      <c r="AF33" s="59"/>
      <c r="AG33" s="59"/>
      <c r="AH33" s="59"/>
      <c r="AI33" s="49"/>
      <c r="AJ33" s="48"/>
      <c r="AK33" s="59"/>
      <c r="AL33" s="59"/>
      <c r="AN33" s="49"/>
      <c r="AO33" s="59"/>
    </row>
    <row r="34" spans="2:48" s="50" customFormat="1" ht="11.25" x14ac:dyDescent="0.2">
      <c r="B34" s="227" t="s">
        <v>126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</row>
    <row r="35" spans="2:48" s="50" customFormat="1" ht="3.75" customHeight="1" thickBot="1" x14ac:dyDescent="0.2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2:48" s="50" customFormat="1" ht="13.5" customHeight="1" thickBot="1" x14ac:dyDescent="0.25">
      <c r="B36" s="227" t="s">
        <v>125</v>
      </c>
      <c r="C36" s="227"/>
      <c r="D36" s="227"/>
      <c r="E36" s="227"/>
      <c r="F36" s="227"/>
      <c r="G36" s="227"/>
      <c r="H36" s="227"/>
      <c r="I36" s="236" t="s">
        <v>124</v>
      </c>
      <c r="J36" s="236"/>
      <c r="K36" s="237"/>
      <c r="L36" s="58"/>
      <c r="M36" s="244" t="s">
        <v>123</v>
      </c>
      <c r="N36" s="240"/>
      <c r="O36" s="240"/>
      <c r="P36" s="245"/>
      <c r="Q36" s="58"/>
      <c r="R36" s="236" t="s">
        <v>122</v>
      </c>
      <c r="S36" s="237"/>
      <c r="T36" s="58"/>
      <c r="U36" s="236" t="s">
        <v>121</v>
      </c>
      <c r="V36" s="236"/>
      <c r="W36" s="237"/>
      <c r="X36" s="58"/>
      <c r="Y36" s="236" t="s">
        <v>120</v>
      </c>
      <c r="Z36" s="236"/>
      <c r="AA36" s="237"/>
      <c r="AB36" s="58"/>
      <c r="AC36" s="236" t="s">
        <v>119</v>
      </c>
      <c r="AD36" s="236"/>
      <c r="AE36" s="236"/>
      <c r="AF36" s="237"/>
      <c r="AG36" s="58"/>
      <c r="AH36" s="236" t="s">
        <v>118</v>
      </c>
      <c r="AI36" s="236"/>
      <c r="AJ36" s="237"/>
      <c r="AK36" s="58"/>
      <c r="AL36" s="238" t="s">
        <v>117</v>
      </c>
      <c r="AM36" s="239"/>
      <c r="AN36" s="239"/>
      <c r="AO36" s="239"/>
      <c r="AP36" s="58"/>
      <c r="AQ36" s="238" t="s">
        <v>116</v>
      </c>
      <c r="AR36" s="239"/>
      <c r="AS36" s="239"/>
      <c r="AT36" s="58"/>
    </row>
    <row r="37" spans="2:48" s="50" customFormat="1" ht="3" customHeight="1" thickBot="1" x14ac:dyDescent="0.25">
      <c r="F37" s="55"/>
      <c r="G37" s="55"/>
      <c r="J37" s="49"/>
      <c r="K37" s="48"/>
      <c r="L37" s="59"/>
      <c r="M37" s="59"/>
      <c r="N37" s="49"/>
      <c r="O37" s="48"/>
      <c r="P37" s="59"/>
      <c r="Q37" s="59"/>
      <c r="R37" s="59"/>
      <c r="S37" s="49"/>
      <c r="T37" s="48"/>
      <c r="U37" s="59"/>
      <c r="V37" s="49"/>
      <c r="W37" s="48"/>
      <c r="X37" s="59"/>
      <c r="Y37" s="59"/>
      <c r="Z37" s="49"/>
      <c r="AA37" s="48"/>
      <c r="AB37" s="59"/>
      <c r="AC37" s="59"/>
      <c r="AD37" s="49"/>
      <c r="AE37" s="48"/>
      <c r="AF37" s="59"/>
      <c r="AG37" s="59"/>
      <c r="AH37" s="59"/>
      <c r="AI37" s="49"/>
      <c r="AJ37" s="48"/>
      <c r="AK37" s="48"/>
      <c r="AL37" s="48"/>
      <c r="AO37" s="56"/>
      <c r="AP37" s="56"/>
      <c r="AQ37" s="56"/>
    </row>
    <row r="38" spans="2:48" s="50" customFormat="1" ht="12" thickBot="1" x14ac:dyDescent="0.25">
      <c r="F38" s="55"/>
      <c r="G38" s="55"/>
      <c r="H38" s="47"/>
      <c r="I38" s="240" t="s">
        <v>115</v>
      </c>
      <c r="J38" s="240"/>
      <c r="K38" s="240"/>
      <c r="L38" s="58"/>
      <c r="M38" s="56"/>
      <c r="N38" s="56" t="s">
        <v>114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2:48" s="50" customFormat="1" ht="1.5" customHeight="1" x14ac:dyDescent="0.2">
      <c r="F39" s="55"/>
      <c r="G39" s="55"/>
      <c r="L39" s="57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2:48" s="50" customFormat="1" ht="12" thickBot="1" x14ac:dyDescent="0.25">
      <c r="B40" s="229" t="s">
        <v>113</v>
      </c>
      <c r="C40" s="229"/>
      <c r="D40" s="229"/>
      <c r="E40" s="229"/>
      <c r="F40" s="229"/>
      <c r="G40" s="229"/>
      <c r="H40" s="229"/>
      <c r="I40" s="229"/>
      <c r="J40" s="229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</row>
    <row r="41" spans="2:48" s="47" customFormat="1" ht="1.5" customHeight="1" x14ac:dyDescent="0.2">
      <c r="F41" s="53"/>
      <c r="G41" s="53"/>
      <c r="H41" s="53"/>
      <c r="I41" s="53"/>
      <c r="J41" s="53"/>
      <c r="K41" s="53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</row>
    <row r="42" spans="2:48" s="50" customFormat="1" ht="12" thickBot="1" x14ac:dyDescent="0.25">
      <c r="B42" s="233" t="s">
        <v>112</v>
      </c>
      <c r="C42" s="233"/>
      <c r="D42" s="233"/>
      <c r="E42" s="233"/>
      <c r="F42" s="233"/>
      <c r="G42" s="233"/>
      <c r="H42" s="233"/>
      <c r="I42" s="233"/>
      <c r="J42" s="230"/>
      <c r="K42" s="230"/>
      <c r="L42" s="230"/>
      <c r="M42" s="230"/>
      <c r="O42" s="234" t="s">
        <v>111</v>
      </c>
      <c r="P42" s="234"/>
      <c r="Q42" s="234"/>
      <c r="R42" s="234"/>
      <c r="S42" s="234"/>
      <c r="T42" s="234"/>
      <c r="U42" s="234"/>
      <c r="V42" s="225"/>
      <c r="W42" s="225"/>
      <c r="X42" s="225"/>
      <c r="Z42" s="235" t="s">
        <v>110</v>
      </c>
      <c r="AA42" s="235"/>
      <c r="AB42" s="235"/>
      <c r="AC42" s="235"/>
      <c r="AD42" s="235"/>
      <c r="AE42" s="235"/>
      <c r="AF42" s="225"/>
      <c r="AG42" s="225"/>
      <c r="AH42" s="225"/>
      <c r="AJ42" s="229" t="s">
        <v>109</v>
      </c>
      <c r="AK42" s="229"/>
      <c r="AL42" s="229"/>
      <c r="AM42" s="229"/>
      <c r="AN42" s="229"/>
      <c r="AO42" s="229"/>
      <c r="AP42" s="225"/>
      <c r="AQ42" s="225"/>
      <c r="AR42" s="225"/>
      <c r="AS42" s="225"/>
      <c r="AT42" s="225"/>
      <c r="AU42" s="225"/>
      <c r="AV42" s="225"/>
    </row>
    <row r="43" spans="2:48" s="50" customFormat="1" ht="1.5" customHeight="1" x14ac:dyDescent="0.2">
      <c r="F43" s="55"/>
      <c r="G43" s="55"/>
      <c r="I43" s="47"/>
      <c r="J43" s="47"/>
      <c r="K43" s="47"/>
      <c r="T43" s="47"/>
      <c r="U43" s="47"/>
      <c r="V43" s="47"/>
      <c r="W43" s="47"/>
      <c r="AD43" s="47"/>
      <c r="AE43" s="47"/>
      <c r="AF43" s="47"/>
      <c r="AG43" s="47"/>
      <c r="AH43" s="52"/>
      <c r="AI43" s="52"/>
      <c r="AJ43" s="52"/>
      <c r="AK43" s="52"/>
      <c r="AL43" s="52"/>
      <c r="AM43" s="47"/>
      <c r="AN43" s="47"/>
      <c r="AO43" s="47"/>
      <c r="AP43" s="47"/>
      <c r="AQ43" s="47"/>
    </row>
    <row r="44" spans="2:48" s="50" customFormat="1" ht="12" thickBot="1" x14ac:dyDescent="0.25">
      <c r="B44" s="227" t="s">
        <v>108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54" t="s">
        <v>107</v>
      </c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</row>
    <row r="45" spans="2:48" s="50" customFormat="1" ht="1.5" customHeight="1" x14ac:dyDescent="0.2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2:48" s="50" customFormat="1" ht="11.25" x14ac:dyDescent="0.2">
      <c r="B46" s="231" t="s">
        <v>106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 t="s">
        <v>105</v>
      </c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</row>
    <row r="47" spans="2:48" s="50" customFormat="1" ht="12" customHeight="1" thickBot="1" x14ac:dyDescent="0.25"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</row>
    <row r="48" spans="2:48" s="50" customFormat="1" ht="1.5" customHeight="1" x14ac:dyDescent="0.2">
      <c r="B48" s="226"/>
      <c r="C48" s="226"/>
      <c r="D48" s="226"/>
      <c r="E48" s="226"/>
      <c r="F48" s="226"/>
      <c r="G48" s="47"/>
    </row>
    <row r="49" spans="2:53" s="50" customFormat="1" ht="12" customHeight="1" thickBot="1" x14ac:dyDescent="0.25">
      <c r="B49" s="227" t="s">
        <v>104</v>
      </c>
      <c r="C49" s="227"/>
      <c r="D49" s="227"/>
      <c r="E49" s="227"/>
      <c r="F49" s="227"/>
      <c r="G49" s="227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W49" s="53" t="s">
        <v>103</v>
      </c>
      <c r="X49" s="53"/>
      <c r="Y49" s="53"/>
      <c r="Z49" s="53"/>
      <c r="AA49" s="53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52"/>
      <c r="AM49" s="51" t="s">
        <v>102</v>
      </c>
      <c r="AN49" s="51"/>
      <c r="AO49" s="51"/>
      <c r="AQ49" s="228" t="s">
        <v>101</v>
      </c>
      <c r="AR49" s="228"/>
      <c r="AS49" s="228"/>
      <c r="AT49" s="228"/>
      <c r="AU49" s="228"/>
      <c r="AV49" s="228"/>
    </row>
    <row r="50" spans="2:53" s="47" customFormat="1" ht="1.5" customHeight="1" x14ac:dyDescent="0.2">
      <c r="F50" s="49"/>
      <c r="G50" s="49"/>
    </row>
    <row r="51" spans="2:53" s="47" customFormat="1" ht="11.25" x14ac:dyDescent="0.2">
      <c r="B51" s="221" t="s">
        <v>100</v>
      </c>
      <c r="C51" s="221"/>
      <c r="D51" s="221"/>
      <c r="E51" s="221"/>
      <c r="F51" s="221"/>
      <c r="G51" s="221"/>
      <c r="H51" s="221"/>
      <c r="I51" s="221"/>
      <c r="J51" s="221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2:53" ht="3.75" customHeight="1" x14ac:dyDescent="0.2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</row>
    <row r="53" spans="2:53" ht="15" customHeight="1" thickBot="1" x14ac:dyDescent="0.25">
      <c r="B53" s="107" t="s">
        <v>99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</row>
    <row r="54" spans="2:53" ht="3.75" customHeight="1" x14ac:dyDescent="0.2"/>
    <row r="55" spans="2:53" ht="12" customHeight="1" thickBot="1" x14ac:dyDescent="0.25">
      <c r="B55" s="224" t="s">
        <v>98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</row>
    <row r="56" spans="2:53" ht="3.75" customHeight="1" thickBot="1" x14ac:dyDescent="0.25"/>
    <row r="57" spans="2:53" ht="15" thickBot="1" x14ac:dyDescent="0.25">
      <c r="B57" s="217" t="s">
        <v>97</v>
      </c>
      <c r="C57" s="217"/>
      <c r="D57" s="217"/>
      <c r="E57" s="217"/>
      <c r="F57" s="218"/>
      <c r="G57" s="8"/>
      <c r="H57" s="6"/>
      <c r="I57" s="219" t="s">
        <v>96</v>
      </c>
      <c r="J57" s="219"/>
      <c r="K57" s="219"/>
      <c r="L57" s="219"/>
      <c r="M57" s="219"/>
      <c r="N57" s="220"/>
      <c r="O57" s="8"/>
      <c r="Q57" s="217" t="s">
        <v>95</v>
      </c>
      <c r="R57" s="217"/>
      <c r="S57" s="217"/>
      <c r="T57" s="217"/>
      <c r="U57" s="217"/>
      <c r="V57" s="8"/>
      <c r="W57" s="6"/>
      <c r="X57" s="46"/>
      <c r="Y57" s="46"/>
      <c r="Z57" s="217" t="s">
        <v>94</v>
      </c>
      <c r="AA57" s="217"/>
      <c r="AB57" s="217"/>
      <c r="AC57" s="217"/>
      <c r="AD57" s="217"/>
      <c r="AE57" s="217"/>
      <c r="AF57" s="217"/>
      <c r="AG57" s="217"/>
      <c r="AH57" s="217"/>
      <c r="AI57" s="217"/>
      <c r="AJ57" s="8"/>
      <c r="AL57" s="217" t="s">
        <v>93</v>
      </c>
      <c r="AM57" s="217"/>
      <c r="AN57" s="217"/>
      <c r="AO57" s="217"/>
      <c r="AP57" s="217"/>
      <c r="AR57" s="45"/>
      <c r="AT57" s="220" t="s">
        <v>56</v>
      </c>
      <c r="AU57" s="220"/>
      <c r="AV57" s="220"/>
      <c r="AW57" s="220"/>
      <c r="AX57" s="220"/>
      <c r="AY57" s="220"/>
      <c r="AZ57" s="45"/>
    </row>
    <row r="58" spans="2:53" ht="4.5" customHeight="1" thickBot="1" x14ac:dyDescent="0.25"/>
    <row r="59" spans="2:53" ht="12" customHeight="1" thickBot="1" x14ac:dyDescent="0.25">
      <c r="B59" s="92" t="s">
        <v>43</v>
      </c>
      <c r="C59" s="92"/>
      <c r="D59" s="92"/>
      <c r="E59" s="92"/>
      <c r="F59" s="214"/>
      <c r="G59" s="8"/>
      <c r="H59" s="6"/>
      <c r="I59" s="92" t="s">
        <v>92</v>
      </c>
      <c r="J59" s="92"/>
      <c r="K59" s="92"/>
      <c r="L59" s="92"/>
      <c r="M59" s="92"/>
      <c r="N59" s="92"/>
      <c r="O59" s="92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</row>
    <row r="60" spans="2:53" ht="4.5" customHeight="1" x14ac:dyDescent="0.2">
      <c r="T60" s="44"/>
    </row>
    <row r="61" spans="2:53" ht="12" customHeight="1" thickBot="1" x14ac:dyDescent="0.25">
      <c r="B61" s="92" t="s">
        <v>91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</row>
    <row r="62" spans="2:53" ht="6.75" customHeight="1" x14ac:dyDescent="0.2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</row>
    <row r="63" spans="2:53" ht="12" customHeight="1" x14ac:dyDescent="0.2">
      <c r="B63" s="92" t="s">
        <v>90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</row>
    <row r="64" spans="2:53" ht="3.75" customHeight="1" thickBot="1" x14ac:dyDescent="0.25"/>
    <row r="65" spans="2:53" ht="15.75" thickTop="1" thickBot="1" x14ac:dyDescent="0.25">
      <c r="B65" s="213" t="s">
        <v>89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43"/>
      <c r="T65" s="213" t="s">
        <v>88</v>
      </c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</row>
    <row r="66" spans="2:53" ht="3" customHeight="1" thickTop="1" thickBot="1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27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</row>
    <row r="67" spans="2:53" ht="12" customHeight="1" thickBot="1" x14ac:dyDescent="0.25">
      <c r="B67" s="211" t="s">
        <v>87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41"/>
      <c r="R67" s="40"/>
      <c r="S67" s="41"/>
      <c r="T67" s="211" t="s">
        <v>86</v>
      </c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G67" s="40"/>
      <c r="AH67" s="26"/>
      <c r="AI67" s="211" t="s">
        <v>85</v>
      </c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BA67" s="40"/>
    </row>
    <row r="68" spans="2:53" ht="12" customHeight="1" thickBot="1" x14ac:dyDescent="0.25">
      <c r="B68" s="180" t="s">
        <v>84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41"/>
      <c r="R68" s="40"/>
      <c r="S68" s="41"/>
      <c r="T68" s="211" t="s">
        <v>83</v>
      </c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G68" s="40"/>
      <c r="AH68" s="26"/>
      <c r="AI68" s="211" t="s">
        <v>79</v>
      </c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BA68" s="40"/>
    </row>
    <row r="69" spans="2:53" ht="12" customHeight="1" thickBot="1" x14ac:dyDescent="0.25">
      <c r="B69" s="180" t="s">
        <v>82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41"/>
      <c r="R69" s="40"/>
      <c r="S69" s="41"/>
      <c r="T69" s="211" t="s">
        <v>81</v>
      </c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G69" s="40"/>
      <c r="AH69" s="26"/>
      <c r="AI69" s="211" t="s">
        <v>80</v>
      </c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BA69" s="40"/>
    </row>
    <row r="70" spans="2:53" ht="12" customHeight="1" thickBot="1" x14ac:dyDescent="0.25">
      <c r="B70" s="211" t="s">
        <v>79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41"/>
      <c r="R70" s="40"/>
      <c r="S70" s="41"/>
      <c r="T70" s="211" t="s">
        <v>78</v>
      </c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G70" s="40"/>
    </row>
    <row r="71" spans="2:53" s="7" customFormat="1" ht="12" customHeight="1" x14ac:dyDescent="0.2">
      <c r="B71" s="93" t="s">
        <v>55</v>
      </c>
      <c r="C71" s="93"/>
      <c r="D71" s="93"/>
      <c r="E71" s="93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U71" s="93" t="s">
        <v>55</v>
      </c>
      <c r="V71" s="93"/>
      <c r="W71" s="93"/>
      <c r="X71" s="93"/>
      <c r="Y71" s="93"/>
      <c r="Z71" s="93"/>
      <c r="AA71" s="93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</row>
    <row r="72" spans="2:53" s="7" customFormat="1" ht="1.5" customHeight="1" x14ac:dyDescent="0.2">
      <c r="B72" s="39"/>
      <c r="C72" s="39"/>
      <c r="D72" s="39"/>
      <c r="E72" s="3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U72" s="39"/>
      <c r="V72" s="39"/>
      <c r="W72" s="39"/>
      <c r="X72" s="39"/>
      <c r="Y72" s="39"/>
      <c r="Z72" s="39"/>
      <c r="AA72" s="3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2:53" x14ac:dyDescent="0.2">
      <c r="B73" s="165" t="s">
        <v>77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</row>
    <row r="74" spans="2:53" ht="3.75" customHeight="1" thickBot="1" x14ac:dyDescent="0.25">
      <c r="B74" s="38"/>
      <c r="C74" s="38"/>
      <c r="D74" s="38"/>
      <c r="E74" s="38"/>
      <c r="F74" s="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2:53" ht="16.5" customHeight="1" thickTop="1" thickBot="1" x14ac:dyDescent="0.25">
      <c r="B75" s="201" t="s">
        <v>76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3"/>
      <c r="W75" s="37"/>
      <c r="X75" s="201" t="s">
        <v>75</v>
      </c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3"/>
    </row>
    <row r="76" spans="2:53" s="19" customFormat="1" ht="5.25" customHeight="1" thickTop="1" thickBot="1" x14ac:dyDescent="0.2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</row>
    <row r="77" spans="2:53" s="32" customFormat="1" ht="26.25" customHeight="1" thickTop="1" thickBot="1" x14ac:dyDescent="0.3">
      <c r="B77" s="204" t="s">
        <v>73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34"/>
      <c r="T77" s="205" t="s">
        <v>74</v>
      </c>
      <c r="U77" s="206"/>
      <c r="V77" s="207"/>
      <c r="W77" s="33"/>
      <c r="X77" s="208" t="s">
        <v>73</v>
      </c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10"/>
      <c r="AM77" s="205" t="s">
        <v>72</v>
      </c>
      <c r="AN77" s="206"/>
      <c r="AO77" s="206"/>
      <c r="AP77" s="206"/>
      <c r="AQ77" s="206"/>
      <c r="AR77" s="206"/>
      <c r="AS77" s="207"/>
      <c r="AU77" s="205" t="s">
        <v>71</v>
      </c>
      <c r="AV77" s="206"/>
      <c r="AW77" s="206"/>
      <c r="AX77" s="206"/>
      <c r="AY77" s="206"/>
      <c r="AZ77" s="206"/>
      <c r="BA77" s="207"/>
    </row>
    <row r="78" spans="2:53" ht="12" customHeight="1" thickTop="1" x14ac:dyDescent="0.2">
      <c r="B78" s="183" t="s">
        <v>175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7"/>
      <c r="T78" s="200">
        <v>10</v>
      </c>
      <c r="U78" s="200"/>
      <c r="V78" s="200"/>
      <c r="W78" s="31"/>
      <c r="X78" s="183" t="str">
        <f>B78</f>
        <v>TONELADAS DE MAIZ</v>
      </c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M78" s="198">
        <v>12</v>
      </c>
      <c r="AN78" s="198"/>
      <c r="AO78" s="198"/>
      <c r="AP78" s="198"/>
      <c r="AQ78" s="198"/>
      <c r="AR78" s="198"/>
      <c r="AS78" s="198"/>
      <c r="AU78" s="199">
        <f>(AM78/T78)-1</f>
        <v>0.19999999999999996</v>
      </c>
      <c r="AV78" s="199"/>
      <c r="AW78" s="199"/>
      <c r="AX78" s="199"/>
      <c r="AY78" s="199"/>
      <c r="AZ78" s="199"/>
      <c r="BA78" s="199"/>
    </row>
    <row r="79" spans="2:53" ht="12" customHeight="1" x14ac:dyDescent="0.2"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7"/>
      <c r="T79" s="195"/>
      <c r="U79" s="195"/>
      <c r="V79" s="195"/>
      <c r="W79" s="31"/>
      <c r="X79" s="183">
        <f t="shared" ref="X79:X81" si="1">B79</f>
        <v>0</v>
      </c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M79" s="198"/>
      <c r="AN79" s="198"/>
      <c r="AO79" s="198"/>
      <c r="AP79" s="198"/>
      <c r="AQ79" s="198"/>
      <c r="AR79" s="198"/>
      <c r="AS79" s="198"/>
      <c r="AU79" s="196" t="e">
        <f t="shared" ref="AU79:AU81" si="2">(AM79/T79)-1</f>
        <v>#DIV/0!</v>
      </c>
      <c r="AV79" s="196"/>
      <c r="AW79" s="196"/>
      <c r="AX79" s="196"/>
      <c r="AY79" s="196"/>
      <c r="AZ79" s="196"/>
      <c r="BA79" s="196"/>
    </row>
    <row r="80" spans="2:53" ht="12" customHeight="1" x14ac:dyDescent="0.2"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7"/>
      <c r="T80" s="195"/>
      <c r="U80" s="195"/>
      <c r="V80" s="195"/>
      <c r="W80" s="31"/>
      <c r="X80" s="183">
        <f t="shared" si="1"/>
        <v>0</v>
      </c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M80" s="198"/>
      <c r="AN80" s="198"/>
      <c r="AO80" s="198"/>
      <c r="AP80" s="198"/>
      <c r="AQ80" s="198"/>
      <c r="AR80" s="198"/>
      <c r="AS80" s="198"/>
      <c r="AU80" s="196" t="e">
        <f t="shared" si="2"/>
        <v>#DIV/0!</v>
      </c>
      <c r="AV80" s="196"/>
      <c r="AW80" s="196"/>
      <c r="AX80" s="196"/>
      <c r="AY80" s="196"/>
      <c r="AZ80" s="196"/>
      <c r="BA80" s="196"/>
    </row>
    <row r="81" spans="2:53" ht="12" customHeight="1" x14ac:dyDescent="0.2"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7"/>
      <c r="T81" s="195"/>
      <c r="U81" s="195"/>
      <c r="V81" s="195"/>
      <c r="W81" s="31"/>
      <c r="X81" s="183">
        <f t="shared" si="1"/>
        <v>0</v>
      </c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M81" s="197"/>
      <c r="AN81" s="197"/>
      <c r="AO81" s="197"/>
      <c r="AP81" s="197"/>
      <c r="AQ81" s="197"/>
      <c r="AR81" s="197"/>
      <c r="AS81" s="197"/>
      <c r="AU81" s="196" t="e">
        <f t="shared" si="2"/>
        <v>#DIV/0!</v>
      </c>
      <c r="AV81" s="196"/>
      <c r="AW81" s="196"/>
      <c r="AX81" s="196"/>
      <c r="AY81" s="196"/>
      <c r="AZ81" s="196"/>
      <c r="BA81" s="196"/>
    </row>
    <row r="82" spans="2:53" ht="1.5" customHeight="1" x14ac:dyDescent="0.2"/>
    <row r="83" spans="2:53" ht="12" customHeight="1" x14ac:dyDescent="0.2">
      <c r="B83" s="191" t="s">
        <v>70</v>
      </c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</row>
    <row r="84" spans="2:53" ht="12" customHeight="1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</row>
    <row r="85" spans="2:53" ht="15" customHeight="1" x14ac:dyDescent="0.2">
      <c r="B85" s="192" t="s">
        <v>69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</row>
    <row r="86" spans="2:53" ht="12" customHeight="1" x14ac:dyDescent="0.2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</row>
    <row r="87" spans="2:53" ht="12.75" customHeight="1" x14ac:dyDescent="0.2"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</row>
    <row r="88" spans="2:53" ht="3.75" customHeight="1" x14ac:dyDescent="0.2"/>
    <row r="89" spans="2:53" ht="11.25" customHeight="1" x14ac:dyDescent="0.2">
      <c r="B89" s="92" t="s">
        <v>68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AP89" s="184"/>
      <c r="AQ89" s="184"/>
    </row>
    <row r="90" spans="2:53" ht="3" customHeight="1" thickBot="1" x14ac:dyDescent="0.25">
      <c r="B90" s="23"/>
      <c r="C90" s="23"/>
      <c r="D90" s="23"/>
      <c r="E90" s="23"/>
      <c r="F90" s="23"/>
      <c r="AP90" s="185"/>
      <c r="AQ90" s="185"/>
    </row>
    <row r="91" spans="2:53" ht="15.75" customHeight="1" thickBot="1" x14ac:dyDescent="0.3">
      <c r="B91" s="186" t="s">
        <v>67</v>
      </c>
      <c r="C91" s="186"/>
      <c r="D91" s="186"/>
      <c r="E91" s="186"/>
      <c r="F91" s="186"/>
      <c r="G91" s="186"/>
      <c r="H91" s="186"/>
      <c r="I91" s="186"/>
      <c r="J91" s="186"/>
      <c r="K91" s="29"/>
      <c r="L91" s="85"/>
      <c r="M91" s="187" t="s">
        <v>66</v>
      </c>
      <c r="N91" s="188"/>
      <c r="O91" s="188"/>
      <c r="P91" s="188"/>
      <c r="Q91" s="29"/>
      <c r="R91" s="86"/>
      <c r="T91" s="189" t="s">
        <v>65</v>
      </c>
      <c r="U91" s="189"/>
      <c r="V91" s="189"/>
      <c r="W91" s="189"/>
      <c r="X91" s="189"/>
      <c r="Y91" s="189"/>
      <c r="Z91" s="29"/>
      <c r="AA91" s="87"/>
      <c r="AC91" s="186" t="s">
        <v>64</v>
      </c>
      <c r="AD91" s="186"/>
      <c r="AE91" s="186"/>
      <c r="AF91" s="186"/>
      <c r="AG91" s="186"/>
      <c r="AH91" s="186"/>
      <c r="AI91" s="186"/>
      <c r="AJ91" s="29"/>
      <c r="AK91" s="88"/>
      <c r="AM91" s="190" t="s">
        <v>63</v>
      </c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28"/>
      <c r="BA91" s="86"/>
    </row>
    <row r="92" spans="2:53" ht="15" customHeight="1" thickBot="1" x14ac:dyDescent="0.25">
      <c r="B92" s="178" t="s">
        <v>62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27"/>
      <c r="Q92" s="27"/>
      <c r="AP92" s="179" t="s">
        <v>61</v>
      </c>
      <c r="AQ92" s="179"/>
      <c r="AR92" s="179"/>
      <c r="AS92" s="179"/>
      <c r="AT92" s="179"/>
      <c r="AU92" s="179"/>
      <c r="AV92" s="179"/>
      <c r="AW92" s="179"/>
      <c r="AX92" s="179"/>
      <c r="AY92" s="179"/>
      <c r="AZ92" s="25"/>
    </row>
    <row r="93" spans="2:53" ht="15" customHeight="1" thickBot="1" x14ac:dyDescent="0.25">
      <c r="B93" s="180" t="s">
        <v>60</v>
      </c>
      <c r="C93" s="180"/>
      <c r="D93" s="180"/>
      <c r="E93" s="180"/>
      <c r="F93" s="180"/>
      <c r="G93" s="180"/>
      <c r="H93" s="180"/>
      <c r="I93" s="180"/>
      <c r="J93" s="180"/>
      <c r="K93" s="180"/>
      <c r="L93" s="24"/>
      <c r="M93" s="86"/>
      <c r="N93" s="26"/>
      <c r="O93" s="180" t="s">
        <v>59</v>
      </c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24"/>
      <c r="AD93" s="88"/>
      <c r="AE93" s="181" t="s">
        <v>58</v>
      </c>
      <c r="AF93" s="182"/>
      <c r="AG93" s="182"/>
      <c r="AH93" s="182"/>
      <c r="AI93" s="182"/>
      <c r="AJ93" s="182"/>
      <c r="AK93" s="182"/>
      <c r="AL93" s="182"/>
      <c r="AM93" s="24"/>
      <c r="AN93" s="88"/>
      <c r="AO93" s="5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25"/>
      <c r="BA93" s="88"/>
    </row>
    <row r="94" spans="2:53" ht="15" thickBot="1" x14ac:dyDescent="0.25">
      <c r="B94" s="180" t="s">
        <v>43</v>
      </c>
      <c r="C94" s="180"/>
      <c r="D94" s="180"/>
      <c r="E94" s="180"/>
      <c r="F94" s="180"/>
      <c r="G94" s="180"/>
      <c r="H94" s="180"/>
      <c r="I94" s="180"/>
      <c r="J94" s="24"/>
      <c r="K94" s="86"/>
      <c r="M94" s="180" t="s">
        <v>57</v>
      </c>
      <c r="N94" s="180"/>
      <c r="O94" s="180"/>
      <c r="P94" s="180"/>
      <c r="Q94" s="180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</row>
    <row r="95" spans="2:53" ht="3" customHeight="1" x14ac:dyDescent="0.2"/>
    <row r="96" spans="2:53" ht="1.5" customHeight="1" x14ac:dyDescent="0.2"/>
    <row r="97" spans="2:53" ht="3.75" customHeight="1" x14ac:dyDescent="0.2">
      <c r="B97" s="23"/>
      <c r="C97" s="23"/>
      <c r="D97" s="23"/>
      <c r="E97" s="23"/>
      <c r="F97" s="23"/>
      <c r="G97" s="5"/>
      <c r="H97" s="5"/>
      <c r="M97" s="23"/>
      <c r="N97" s="23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3" ht="12" customHeight="1" x14ac:dyDescent="0.2">
      <c r="B98" s="92" t="s">
        <v>54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</row>
    <row r="99" spans="2:53" ht="3" customHeight="1" thickBot="1" x14ac:dyDescent="0.25"/>
    <row r="100" spans="2:53" ht="12" customHeight="1" thickTop="1" thickBot="1" x14ac:dyDescent="0.25">
      <c r="B100" s="175" t="s">
        <v>53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7"/>
      <c r="P100" s="175" t="s">
        <v>52</v>
      </c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7"/>
    </row>
    <row r="101" spans="2:53" ht="3" customHeight="1" thickTop="1" x14ac:dyDescent="0.2"/>
    <row r="102" spans="2:53" ht="12" customHeight="1" x14ac:dyDescent="0.2">
      <c r="B102" s="174" t="s">
        <v>51</v>
      </c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22"/>
      <c r="N102" s="21"/>
      <c r="P102" s="94" t="s">
        <v>50</v>
      </c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"/>
      <c r="AB102" s="21"/>
      <c r="AC102" s="6"/>
      <c r="AE102" s="93" t="s">
        <v>49</v>
      </c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Z102" s="21"/>
    </row>
    <row r="103" spans="2:53" ht="12" customHeight="1" x14ac:dyDescent="0.2">
      <c r="B103" s="174" t="s">
        <v>48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22"/>
      <c r="N103" s="21"/>
      <c r="P103" s="94" t="s">
        <v>47</v>
      </c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"/>
      <c r="AB103" s="21"/>
      <c r="AC103" s="6"/>
      <c r="AE103" s="93" t="s">
        <v>46</v>
      </c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Z103" s="21"/>
    </row>
    <row r="104" spans="2:53" ht="12" customHeight="1" x14ac:dyDescent="0.2">
      <c r="B104" s="174" t="s">
        <v>45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22"/>
      <c r="N104" s="21"/>
      <c r="P104" s="94" t="s">
        <v>44</v>
      </c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"/>
      <c r="AB104" s="21"/>
      <c r="AC104" s="6"/>
      <c r="AE104" s="93" t="s">
        <v>43</v>
      </c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Z104" s="21"/>
    </row>
    <row r="105" spans="2:53" ht="4.5" customHeight="1" x14ac:dyDescent="0.2"/>
    <row r="106" spans="2:53" ht="15" thickBot="1" x14ac:dyDescent="0.25">
      <c r="B106" s="92" t="s">
        <v>42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</row>
    <row r="107" spans="2:53" ht="15" thickBot="1" x14ac:dyDescent="0.25">
      <c r="B107" s="93" t="s">
        <v>41</v>
      </c>
      <c r="C107" s="93"/>
      <c r="D107" s="93"/>
      <c r="E107" s="93"/>
      <c r="F107" s="94"/>
      <c r="G107" s="95"/>
      <c r="H107" s="96"/>
      <c r="I107" s="97"/>
      <c r="J107" s="6"/>
      <c r="K107" s="6"/>
      <c r="L107" s="6"/>
      <c r="M107" s="98" t="s">
        <v>40</v>
      </c>
      <c r="N107" s="98"/>
      <c r="O107" s="98"/>
      <c r="P107" s="98"/>
      <c r="Q107" s="98"/>
      <c r="R107" s="98"/>
      <c r="S107" s="20"/>
      <c r="T107" s="99"/>
      <c r="U107" s="100"/>
      <c r="V107" s="101"/>
      <c r="W107" s="6"/>
      <c r="X107" s="6"/>
      <c r="Y107" s="6"/>
      <c r="Z107" s="6"/>
      <c r="AA107" s="6"/>
      <c r="AE107" s="93" t="s">
        <v>39</v>
      </c>
      <c r="AF107" s="93"/>
      <c r="AG107" s="93"/>
      <c r="AH107" s="93"/>
      <c r="AI107" s="93"/>
      <c r="AJ107" s="93"/>
      <c r="AK107" s="6"/>
      <c r="AL107" s="99"/>
      <c r="AM107" s="100"/>
      <c r="AN107" s="101"/>
      <c r="AO107" s="6"/>
      <c r="AR107" s="173" t="s">
        <v>38</v>
      </c>
      <c r="AS107" s="173"/>
      <c r="AT107" s="173"/>
      <c r="AU107" s="173"/>
      <c r="AV107" s="173"/>
      <c r="AW107" s="173"/>
      <c r="AX107" s="19"/>
      <c r="AY107" s="99"/>
      <c r="AZ107" s="100"/>
      <c r="BA107" s="101"/>
    </row>
    <row r="108" spans="2:53" ht="4.5" customHeight="1" x14ac:dyDescent="0.2"/>
    <row r="109" spans="2:53" ht="15" thickBot="1" x14ac:dyDescent="0.25">
      <c r="B109" s="92" t="s">
        <v>37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</row>
    <row r="110" spans="2:53" ht="15" thickBot="1" x14ac:dyDescent="0.25">
      <c r="B110" s="170" t="s">
        <v>36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T110" s="86"/>
      <c r="V110" s="17"/>
      <c r="W110" s="170" t="s">
        <v>35</v>
      </c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86"/>
    </row>
    <row r="111" spans="2:53" ht="3.75" customHeight="1" thickBo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</row>
    <row r="112" spans="2:53" ht="15" thickBot="1" x14ac:dyDescent="0.25">
      <c r="B112" s="170" t="s">
        <v>34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1"/>
      <c r="T112" s="86"/>
      <c r="V112" s="17"/>
      <c r="W112" s="170" t="s">
        <v>33</v>
      </c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86"/>
      <c r="AL112" s="172" t="s">
        <v>32</v>
      </c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</row>
    <row r="113" spans="2:54" ht="2.25" customHeight="1" x14ac:dyDescent="0.2"/>
    <row r="114" spans="2:54" ht="15" thickBot="1" x14ac:dyDescent="0.25">
      <c r="B114" s="92" t="s">
        <v>162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</row>
    <row r="115" spans="2:54" ht="15.75" customHeight="1" thickBot="1" x14ac:dyDescent="0.25">
      <c r="B115" s="93" t="s">
        <v>164</v>
      </c>
      <c r="C115" s="93"/>
      <c r="D115" s="93"/>
      <c r="E115" s="93"/>
      <c r="F115" s="94"/>
      <c r="G115" s="95"/>
      <c r="H115" s="96"/>
      <c r="I115" s="97"/>
      <c r="J115" s="6"/>
      <c r="K115" s="6"/>
      <c r="L115" s="6"/>
      <c r="M115" s="98" t="s">
        <v>163</v>
      </c>
      <c r="N115" s="98"/>
      <c r="O115" s="98"/>
      <c r="P115" s="98"/>
      <c r="Q115" s="98"/>
      <c r="R115" s="98"/>
      <c r="S115" s="20"/>
      <c r="T115" s="99"/>
      <c r="U115" s="100"/>
      <c r="V115" s="101"/>
      <c r="W115" s="6"/>
      <c r="X115" s="6"/>
      <c r="Y115" s="6"/>
      <c r="Z115" s="6"/>
      <c r="AA115" s="6"/>
      <c r="AE115" s="22" t="s">
        <v>165</v>
      </c>
      <c r="AF115" s="22"/>
      <c r="AG115" s="22"/>
      <c r="AH115" s="22"/>
      <c r="AI115" s="22"/>
      <c r="AJ115" s="22"/>
      <c r="AK115" s="6"/>
      <c r="AO115" s="6"/>
      <c r="AP115" s="99"/>
      <c r="AQ115" s="100"/>
      <c r="AR115" s="101"/>
      <c r="AS115" s="72"/>
      <c r="AT115" s="72"/>
      <c r="AU115" s="72"/>
      <c r="AV115" s="72"/>
      <c r="AW115" s="72"/>
      <c r="AX115" s="19"/>
      <c r="AY115" s="102"/>
      <c r="AZ115" s="102"/>
      <c r="BA115" s="102"/>
    </row>
    <row r="116" spans="2:54" ht="6.75" customHeight="1" x14ac:dyDescent="0.2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73"/>
      <c r="BA116" s="73"/>
    </row>
    <row r="117" spans="2:54" ht="12" customHeight="1" thickBot="1" x14ac:dyDescent="0.25">
      <c r="B117" s="94" t="s">
        <v>31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15" t="s">
        <v>29</v>
      </c>
      <c r="AV117" s="104"/>
      <c r="AW117" s="104"/>
      <c r="AX117" s="15"/>
      <c r="AY117" s="15" t="s">
        <v>28</v>
      </c>
      <c r="AZ117" s="104"/>
      <c r="BA117" s="104"/>
    </row>
    <row r="118" spans="2:54" ht="1.5" customHeight="1" x14ac:dyDescent="0.2">
      <c r="AW118" s="16"/>
    </row>
    <row r="119" spans="2:54" ht="12" customHeight="1" thickBot="1" x14ac:dyDescent="0.25">
      <c r="B119" s="94" t="s">
        <v>30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15" t="s">
        <v>29</v>
      </c>
      <c r="AV119" s="104"/>
      <c r="AW119" s="104"/>
      <c r="AX119" s="15"/>
      <c r="AY119" s="15" t="s">
        <v>28</v>
      </c>
      <c r="AZ119" s="104"/>
      <c r="BA119" s="104"/>
    </row>
    <row r="120" spans="2:54" ht="1.5" customHeight="1" x14ac:dyDescent="0.2"/>
    <row r="121" spans="2:54" ht="12" customHeight="1" x14ac:dyDescent="0.2">
      <c r="B121" s="169" t="s">
        <v>27</v>
      </c>
      <c r="C121" s="169"/>
      <c r="D121" s="169"/>
      <c r="E121" s="169"/>
      <c r="F121" s="169"/>
      <c r="G121" s="169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</row>
    <row r="122" spans="2:54" ht="12" customHeight="1" x14ac:dyDescent="0.2">
      <c r="B122" s="169" t="s">
        <v>26</v>
      </c>
      <c r="C122" s="169"/>
      <c r="D122" s="169"/>
      <c r="E122" s="169"/>
      <c r="F122" s="169"/>
      <c r="G122" s="169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</row>
    <row r="123" spans="2:54" ht="12" customHeight="1" x14ac:dyDescent="0.2">
      <c r="B123" s="169" t="s">
        <v>25</v>
      </c>
      <c r="C123" s="169"/>
      <c r="D123" s="169"/>
      <c r="E123" s="169"/>
      <c r="F123" s="169"/>
      <c r="G123" s="169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</row>
    <row r="124" spans="2:54" ht="12" customHeight="1" x14ac:dyDescent="0.2">
      <c r="B124" s="169" t="s">
        <v>24</v>
      </c>
      <c r="C124" s="169"/>
      <c r="D124" s="169"/>
      <c r="E124" s="169"/>
      <c r="F124" s="169"/>
      <c r="G124" s="169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</row>
    <row r="125" spans="2:54" ht="3" customHeight="1" x14ac:dyDescent="0.2"/>
    <row r="126" spans="2:54" ht="15.75" customHeight="1" thickBot="1" x14ac:dyDescent="0.25">
      <c r="B126" s="11" t="s">
        <v>160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2"/>
      <c r="AK126" s="12"/>
      <c r="AL126" s="104"/>
      <c r="AM126" s="104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4"/>
      <c r="AY126" s="12"/>
      <c r="AZ126" s="12"/>
      <c r="BA126" s="12"/>
      <c r="BB126" s="5"/>
    </row>
    <row r="127" spans="2:54" ht="7.5" customHeight="1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2"/>
      <c r="AK127" s="71"/>
      <c r="AL127" s="71"/>
      <c r="AM127" s="71"/>
      <c r="AN127" s="71"/>
      <c r="AO127" s="71"/>
      <c r="AP127" s="71"/>
      <c r="AQ127" s="14"/>
      <c r="AR127" s="14"/>
      <c r="AS127" s="13"/>
      <c r="AT127" s="14"/>
      <c r="AU127" s="12"/>
      <c r="AV127" s="12"/>
      <c r="AW127" s="12"/>
      <c r="AX127" s="14"/>
      <c r="AY127" s="14"/>
      <c r="AZ127" s="14"/>
      <c r="BA127" s="14"/>
      <c r="BB127" s="5"/>
    </row>
    <row r="128" spans="2:54" ht="12.75" customHeight="1" x14ac:dyDescent="0.2">
      <c r="B128" s="11" t="s">
        <v>161</v>
      </c>
      <c r="C128" s="11"/>
      <c r="D128" s="11"/>
      <c r="E128" s="11"/>
      <c r="F128" s="11"/>
      <c r="G128" s="11"/>
      <c r="H128" s="11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5"/>
    </row>
    <row r="129" spans="2:57" ht="15" customHeight="1" x14ac:dyDescent="0.2"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5"/>
    </row>
    <row r="130" spans="2:57" ht="6" customHeight="1" x14ac:dyDescent="0.2"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2:57" x14ac:dyDescent="0.2">
      <c r="B131" s="10" t="s">
        <v>23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2:57" ht="7.5" customHeight="1" thickBot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2:57" ht="15" thickBot="1" x14ac:dyDescent="0.25">
      <c r="B133" s="94" t="s">
        <v>22</v>
      </c>
      <c r="C133" s="94"/>
      <c r="D133" s="94"/>
      <c r="E133" s="94"/>
      <c r="F133" s="9"/>
      <c r="G133" s="8"/>
      <c r="H133" s="6"/>
      <c r="I133" s="93" t="s">
        <v>21</v>
      </c>
      <c r="J133" s="93"/>
      <c r="K133" s="93"/>
      <c r="L133" s="93"/>
      <c r="M133" s="93"/>
      <c r="N133" s="168"/>
      <c r="O133" s="8"/>
      <c r="U133" s="94" t="s">
        <v>20</v>
      </c>
      <c r="V133" s="94"/>
      <c r="W133" s="94"/>
      <c r="X133" s="94"/>
      <c r="Y133" s="94"/>
      <c r="Z133" s="94"/>
      <c r="AA133" s="9"/>
      <c r="AB133" s="8"/>
      <c r="AC133" s="6"/>
      <c r="AE133" s="94" t="s">
        <v>19</v>
      </c>
      <c r="AF133" s="94"/>
      <c r="AG133" s="94"/>
      <c r="AH133" s="94"/>
      <c r="AI133" s="94"/>
      <c r="AJ133" s="8"/>
      <c r="AN133" s="94" t="s">
        <v>18</v>
      </c>
      <c r="AO133" s="94"/>
      <c r="AP133" s="94"/>
      <c r="AQ133" s="94"/>
      <c r="AR133" s="94"/>
      <c r="AS133" s="94"/>
      <c r="AT133" s="8"/>
    </row>
    <row r="134" spans="2:57" ht="1.5" customHeight="1" x14ac:dyDescent="0.2">
      <c r="AB134" s="1" t="s">
        <v>17</v>
      </c>
    </row>
    <row r="135" spans="2:57" x14ac:dyDescent="0.2">
      <c r="B135" s="159" t="s">
        <v>16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</row>
    <row r="136" spans="2:57" s="7" customFormat="1" ht="11.25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</row>
    <row r="137" spans="2:57" ht="3" customHeight="1" x14ac:dyDescent="0.2"/>
    <row r="138" spans="2:57" x14ac:dyDescent="0.2">
      <c r="B138" s="159" t="s">
        <v>15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</row>
    <row r="139" spans="2:57" x14ac:dyDescent="0.2"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</row>
    <row r="140" spans="2:57" ht="12" customHeight="1" x14ac:dyDescent="0.2"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</row>
    <row r="141" spans="2:57" ht="3" customHeight="1" x14ac:dyDescent="0.2"/>
    <row r="142" spans="2:57" ht="12.75" customHeight="1" thickBot="1" x14ac:dyDescent="0.25">
      <c r="B142" s="159" t="s">
        <v>14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62" t="s">
        <v>13</v>
      </c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3">
        <f>BE149</f>
        <v>1</v>
      </c>
      <c r="AM142" s="163"/>
      <c r="AN142" s="164" t="str">
        <f>VLOOKUP(AL142,$BC$143:$BE$146,2,0)</f>
        <v>ALTA Y MUY ALTA</v>
      </c>
      <c r="AO142" s="165"/>
      <c r="AP142" s="165"/>
      <c r="AQ142" s="166"/>
      <c r="AR142" s="166"/>
      <c r="AS142" s="166"/>
      <c r="AT142" s="166"/>
      <c r="AU142" s="166"/>
      <c r="AV142" s="166"/>
      <c r="AW142" s="166"/>
      <c r="AX142" s="166"/>
      <c r="AY142" s="77"/>
      <c r="AZ142" s="167">
        <f>VLOOKUP(AL142,$BC$143:$BE$146,3,0)</f>
        <v>0.8</v>
      </c>
      <c r="BA142" s="167"/>
    </row>
    <row r="143" spans="2:57" ht="21" customHeight="1" thickTop="1" thickBot="1" x14ac:dyDescent="0.25">
      <c r="B143" s="150" t="s">
        <v>12</v>
      </c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41" t="s">
        <v>11</v>
      </c>
      <c r="R143" s="142"/>
      <c r="S143" s="143"/>
      <c r="T143" s="152" t="s">
        <v>10</v>
      </c>
      <c r="U143" s="153"/>
      <c r="V143" s="154"/>
      <c r="W143" s="155" t="s">
        <v>9</v>
      </c>
      <c r="X143" s="156"/>
      <c r="Y143" s="156"/>
      <c r="Z143" s="156"/>
      <c r="AA143" s="157"/>
      <c r="AB143" s="144" t="s">
        <v>8</v>
      </c>
      <c r="AC143" s="144"/>
      <c r="AD143" s="144"/>
      <c r="AE143" s="144"/>
      <c r="AF143" s="144"/>
      <c r="AG143" s="141" t="s">
        <v>7</v>
      </c>
      <c r="AH143" s="142"/>
      <c r="AI143" s="142"/>
      <c r="AJ143" s="142"/>
      <c r="AK143" s="143"/>
      <c r="AL143" s="141" t="s">
        <v>6</v>
      </c>
      <c r="AM143" s="142"/>
      <c r="AN143" s="142"/>
      <c r="AO143" s="142"/>
      <c r="AP143" s="143"/>
      <c r="AQ143" s="141" t="s">
        <v>5</v>
      </c>
      <c r="AR143" s="142"/>
      <c r="AS143" s="142"/>
      <c r="AT143" s="142"/>
      <c r="AU143" s="143"/>
      <c r="AV143" s="144" t="s">
        <v>4</v>
      </c>
      <c r="AW143" s="144"/>
      <c r="AX143" s="144"/>
      <c r="AY143" s="144"/>
      <c r="AZ143" s="144"/>
      <c r="BA143" s="145"/>
      <c r="BC143" s="76" t="s">
        <v>169</v>
      </c>
      <c r="BD143" s="76" t="s">
        <v>170</v>
      </c>
      <c r="BE143" s="76" t="s">
        <v>171</v>
      </c>
    </row>
    <row r="144" spans="2:57" ht="15" customHeight="1" thickTop="1" x14ac:dyDescent="0.2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8"/>
      <c r="Q144" s="122"/>
      <c r="R144" s="123"/>
      <c r="S144" s="124"/>
      <c r="T144" s="125"/>
      <c r="U144" s="126"/>
      <c r="V144" s="127"/>
      <c r="W144" s="128"/>
      <c r="X144" s="129"/>
      <c r="Y144" s="129"/>
      <c r="Z144" s="129"/>
      <c r="AA144" s="130"/>
      <c r="AB144" s="149">
        <f>+Q144*W144</f>
        <v>0</v>
      </c>
      <c r="AC144" s="149"/>
      <c r="AD144" s="149"/>
      <c r="AE144" s="149"/>
      <c r="AF144" s="149"/>
      <c r="AG144" s="131">
        <f>AB144*$AZ$142</f>
        <v>0</v>
      </c>
      <c r="AH144" s="132"/>
      <c r="AI144" s="132"/>
      <c r="AJ144" s="132"/>
      <c r="AK144" s="133"/>
      <c r="AL144" s="131">
        <f>+AB144-AG144</f>
        <v>0</v>
      </c>
      <c r="AM144" s="132"/>
      <c r="AN144" s="132"/>
      <c r="AO144" s="132"/>
      <c r="AP144" s="133"/>
      <c r="AQ144" s="131"/>
      <c r="AR144" s="132"/>
      <c r="AS144" s="132"/>
      <c r="AT144" s="132"/>
      <c r="AU144" s="133"/>
      <c r="AV144" s="149"/>
      <c r="AW144" s="149"/>
      <c r="AX144" s="149"/>
      <c r="AY144" s="149"/>
      <c r="AZ144" s="149"/>
      <c r="BA144" s="149"/>
      <c r="BC144" s="78">
        <v>1</v>
      </c>
      <c r="BD144" s="78" t="s">
        <v>166</v>
      </c>
      <c r="BE144" s="79">
        <v>0.8</v>
      </c>
    </row>
    <row r="145" spans="2:62" ht="12" customHeight="1" x14ac:dyDescent="0.2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40"/>
      <c r="Q145" s="122"/>
      <c r="R145" s="123"/>
      <c r="S145" s="124"/>
      <c r="T145" s="125"/>
      <c r="U145" s="126"/>
      <c r="V145" s="127"/>
      <c r="W145" s="128"/>
      <c r="X145" s="129"/>
      <c r="Y145" s="129"/>
      <c r="Z145" s="129"/>
      <c r="AA145" s="130"/>
      <c r="AB145" s="118">
        <f>+Q145*W145</f>
        <v>0</v>
      </c>
      <c r="AC145" s="118"/>
      <c r="AD145" s="118"/>
      <c r="AE145" s="118"/>
      <c r="AF145" s="118"/>
      <c r="AG145" s="131">
        <f t="shared" ref="AG145:AG149" si="3">AB145*$AZ$142</f>
        <v>0</v>
      </c>
      <c r="AH145" s="132"/>
      <c r="AI145" s="132"/>
      <c r="AJ145" s="132"/>
      <c r="AK145" s="133"/>
      <c r="AL145" s="131">
        <f t="shared" ref="AL145:AL149" si="4">+AB145-AG145</f>
        <v>0</v>
      </c>
      <c r="AM145" s="132"/>
      <c r="AN145" s="132"/>
      <c r="AO145" s="132"/>
      <c r="AP145" s="133"/>
      <c r="AQ145" s="115"/>
      <c r="AR145" s="116"/>
      <c r="AS145" s="116"/>
      <c r="AT145" s="116"/>
      <c r="AU145" s="117"/>
      <c r="AV145" s="118"/>
      <c r="AW145" s="118"/>
      <c r="AX145" s="118"/>
      <c r="AY145" s="118"/>
      <c r="AZ145" s="118"/>
      <c r="BA145" s="118"/>
      <c r="BC145" s="78">
        <v>2</v>
      </c>
      <c r="BD145" s="78" t="s">
        <v>167</v>
      </c>
      <c r="BE145" s="79">
        <v>0.5</v>
      </c>
    </row>
    <row r="146" spans="2:62" ht="12" customHeight="1" x14ac:dyDescent="0.2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40"/>
      <c r="Q146" s="122"/>
      <c r="R146" s="123"/>
      <c r="S146" s="124"/>
      <c r="T146" s="125"/>
      <c r="U146" s="126"/>
      <c r="V146" s="127"/>
      <c r="W146" s="128"/>
      <c r="X146" s="129"/>
      <c r="Y146" s="129"/>
      <c r="Z146" s="129"/>
      <c r="AA146" s="130"/>
      <c r="AB146" s="118">
        <f t="shared" ref="AB146:AB149" si="5">+Q146*W146</f>
        <v>0</v>
      </c>
      <c r="AC146" s="118"/>
      <c r="AD146" s="118"/>
      <c r="AE146" s="118"/>
      <c r="AF146" s="118"/>
      <c r="AG146" s="131">
        <f t="shared" si="3"/>
        <v>0</v>
      </c>
      <c r="AH146" s="132"/>
      <c r="AI146" s="132"/>
      <c r="AJ146" s="132"/>
      <c r="AK146" s="133"/>
      <c r="AL146" s="131">
        <f t="shared" si="4"/>
        <v>0</v>
      </c>
      <c r="AM146" s="132"/>
      <c r="AN146" s="132"/>
      <c r="AO146" s="132"/>
      <c r="AP146" s="133"/>
      <c r="AQ146" s="115"/>
      <c r="AR146" s="116"/>
      <c r="AS146" s="116"/>
      <c r="AT146" s="116"/>
      <c r="AU146" s="117"/>
      <c r="AV146" s="118"/>
      <c r="AW146" s="118"/>
      <c r="AX146" s="118"/>
      <c r="AY146" s="118"/>
      <c r="AZ146" s="118"/>
      <c r="BA146" s="118"/>
      <c r="BC146" s="78">
        <v>3</v>
      </c>
      <c r="BD146" s="78" t="s">
        <v>168</v>
      </c>
      <c r="BE146" s="79">
        <v>0.5</v>
      </c>
    </row>
    <row r="147" spans="2:62" ht="12" customHeight="1" x14ac:dyDescent="0.2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40"/>
      <c r="Q147" s="122"/>
      <c r="R147" s="123"/>
      <c r="S147" s="124"/>
      <c r="T147" s="125"/>
      <c r="U147" s="126"/>
      <c r="V147" s="127"/>
      <c r="W147" s="128"/>
      <c r="X147" s="129"/>
      <c r="Y147" s="129"/>
      <c r="Z147" s="129"/>
      <c r="AA147" s="130"/>
      <c r="AB147" s="118">
        <f t="shared" si="5"/>
        <v>0</v>
      </c>
      <c r="AC147" s="118"/>
      <c r="AD147" s="118"/>
      <c r="AE147" s="118"/>
      <c r="AF147" s="118"/>
      <c r="AG147" s="131">
        <f t="shared" si="3"/>
        <v>0</v>
      </c>
      <c r="AH147" s="132"/>
      <c r="AI147" s="132"/>
      <c r="AJ147" s="132"/>
      <c r="AK147" s="133"/>
      <c r="AL147" s="131">
        <f t="shared" si="4"/>
        <v>0</v>
      </c>
      <c r="AM147" s="132"/>
      <c r="AN147" s="132"/>
      <c r="AO147" s="132"/>
      <c r="AP147" s="133"/>
      <c r="AQ147" s="115"/>
      <c r="AR147" s="116"/>
      <c r="AS147" s="116"/>
      <c r="AT147" s="116"/>
      <c r="AU147" s="117"/>
      <c r="AV147" s="118"/>
      <c r="AW147" s="118"/>
      <c r="AX147" s="118"/>
      <c r="AY147" s="118"/>
      <c r="AZ147" s="118"/>
      <c r="BA147" s="118"/>
    </row>
    <row r="148" spans="2:62" ht="12" customHeight="1" thickBot="1" x14ac:dyDescent="0.2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22"/>
      <c r="R148" s="123"/>
      <c r="S148" s="124"/>
      <c r="T148" s="125"/>
      <c r="U148" s="126"/>
      <c r="V148" s="127"/>
      <c r="W148" s="128"/>
      <c r="X148" s="129"/>
      <c r="Y148" s="129"/>
      <c r="Z148" s="129"/>
      <c r="AA148" s="130"/>
      <c r="AB148" s="118">
        <f t="shared" si="5"/>
        <v>0</v>
      </c>
      <c r="AC148" s="118"/>
      <c r="AD148" s="118"/>
      <c r="AE148" s="118"/>
      <c r="AF148" s="118"/>
      <c r="AG148" s="131">
        <f t="shared" si="3"/>
        <v>0</v>
      </c>
      <c r="AH148" s="132"/>
      <c r="AI148" s="132"/>
      <c r="AJ148" s="132"/>
      <c r="AK148" s="133"/>
      <c r="AL148" s="131">
        <f t="shared" si="4"/>
        <v>0</v>
      </c>
      <c r="AM148" s="132"/>
      <c r="AN148" s="132"/>
      <c r="AO148" s="132"/>
      <c r="AP148" s="133"/>
      <c r="AQ148" s="115"/>
      <c r="AR148" s="116"/>
      <c r="AS148" s="116"/>
      <c r="AT148" s="116"/>
      <c r="AU148" s="117"/>
      <c r="AV148" s="118"/>
      <c r="AW148" s="118"/>
      <c r="AX148" s="118"/>
      <c r="AY148" s="118"/>
      <c r="AZ148" s="118"/>
      <c r="BA148" s="118"/>
    </row>
    <row r="149" spans="2:62" ht="12" customHeight="1" thickBot="1" x14ac:dyDescent="0.25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1"/>
      <c r="Q149" s="122"/>
      <c r="R149" s="123"/>
      <c r="S149" s="124"/>
      <c r="T149" s="125"/>
      <c r="U149" s="126"/>
      <c r="V149" s="127"/>
      <c r="W149" s="128"/>
      <c r="X149" s="129"/>
      <c r="Y149" s="129"/>
      <c r="Z149" s="129"/>
      <c r="AA149" s="130"/>
      <c r="AB149" s="118">
        <f t="shared" si="5"/>
        <v>0</v>
      </c>
      <c r="AC149" s="118"/>
      <c r="AD149" s="118"/>
      <c r="AE149" s="118"/>
      <c r="AF149" s="118"/>
      <c r="AG149" s="131">
        <f t="shared" si="3"/>
        <v>0</v>
      </c>
      <c r="AH149" s="132"/>
      <c r="AI149" s="132"/>
      <c r="AJ149" s="132"/>
      <c r="AK149" s="133"/>
      <c r="AL149" s="131">
        <f t="shared" si="4"/>
        <v>0</v>
      </c>
      <c r="AM149" s="132"/>
      <c r="AN149" s="132"/>
      <c r="AO149" s="132"/>
      <c r="AP149" s="133"/>
      <c r="AQ149" s="134"/>
      <c r="AR149" s="135"/>
      <c r="AS149" s="135"/>
      <c r="AT149" s="135"/>
      <c r="AU149" s="136"/>
      <c r="AV149" s="112"/>
      <c r="AW149" s="112"/>
      <c r="AX149" s="112"/>
      <c r="AY149" s="112"/>
      <c r="AZ149" s="112"/>
      <c r="BA149" s="112"/>
      <c r="BD149" s="89" t="s">
        <v>13</v>
      </c>
      <c r="BE149" s="90">
        <v>1</v>
      </c>
    </row>
    <row r="150" spans="2:62" ht="12" customHeight="1" thickTop="1" thickBot="1" x14ac:dyDescent="0.25">
      <c r="B150" s="113" t="s">
        <v>3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4">
        <f>SUM(AB144:AF149)</f>
        <v>0</v>
      </c>
      <c r="AC150" s="114"/>
      <c r="AD150" s="114"/>
      <c r="AE150" s="114"/>
      <c r="AF150" s="114"/>
      <c r="AG150" s="114">
        <f>SUM(AG144:AK149)</f>
        <v>0</v>
      </c>
      <c r="AH150" s="114"/>
      <c r="AI150" s="114"/>
      <c r="AJ150" s="114"/>
      <c r="AK150" s="114"/>
      <c r="AL150" s="114">
        <f>SUM(AL144:AP149)</f>
        <v>0</v>
      </c>
      <c r="AM150" s="114"/>
      <c r="AN150" s="114"/>
      <c r="AO150" s="114"/>
      <c r="AP150" s="114"/>
      <c r="AQ150" s="114">
        <f>SUM(AQ144:AU149)</f>
        <v>0</v>
      </c>
      <c r="AR150" s="114"/>
      <c r="AS150" s="114"/>
      <c r="AT150" s="114"/>
      <c r="AU150" s="114"/>
      <c r="AV150" s="114">
        <f>SUM(AV144:BA149)</f>
        <v>0</v>
      </c>
      <c r="AW150" s="114"/>
      <c r="AX150" s="114"/>
      <c r="AY150" s="114"/>
      <c r="AZ150" s="114"/>
      <c r="BA150" s="114"/>
    </row>
    <row r="151" spans="2:62" s="4" customFormat="1" ht="14.25" customHeight="1" thickTop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105" t="s">
        <v>2</v>
      </c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6" t="e">
        <f>+AL150/AB150</f>
        <v>#DIV/0!</v>
      </c>
      <c r="AM151" s="106"/>
      <c r="AN151" s="106"/>
      <c r="AO151" s="106"/>
      <c r="AP151" s="106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1"/>
      <c r="BF151" s="1"/>
      <c r="BG151" s="1"/>
      <c r="BH151" s="1"/>
      <c r="BI151" s="1"/>
      <c r="BJ151" s="1"/>
    </row>
    <row r="152" spans="2:62" ht="15" x14ac:dyDescent="0.25">
      <c r="B152" s="107" t="s">
        <v>1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F152" s="4"/>
      <c r="BG152" s="4"/>
      <c r="BH152" s="4"/>
      <c r="BI152" s="4"/>
      <c r="BJ152" s="4"/>
    </row>
    <row r="153" spans="2:62" ht="12" customHeight="1" x14ac:dyDescent="0.2">
      <c r="B153" s="109" t="str">
        <f>CONCATENATE(B144," ",B145," ",B146," ",B147," ",B148," ",B149)</f>
        <v xml:space="preserve">     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</row>
    <row r="154" spans="2:62" ht="12" customHeight="1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</row>
    <row r="155" spans="2:62" ht="12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62" ht="12" customHeight="1" x14ac:dyDescent="0.2">
      <c r="M156" s="111" t="str">
        <f>CONCATENATE(V16," ",J18," ",J20)</f>
        <v xml:space="preserve">  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</row>
    <row r="157" spans="2:62" x14ac:dyDescent="0.2">
      <c r="M157" s="103" t="s">
        <v>0</v>
      </c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</row>
    <row r="160" spans="2:62" ht="16.5" customHeight="1" x14ac:dyDescent="0.2"/>
    <row r="163" spans="2:9" x14ac:dyDescent="0.2">
      <c r="B163" s="2"/>
      <c r="C163" s="2"/>
      <c r="D163" s="2"/>
      <c r="E163" s="2"/>
      <c r="F163" s="2"/>
      <c r="G163" s="2"/>
      <c r="H163" s="2"/>
      <c r="I163" s="2"/>
    </row>
  </sheetData>
  <mergeCells count="310">
    <mergeCell ref="N2:AO4"/>
    <mergeCell ref="AN5:AV5"/>
    <mergeCell ref="B6:Y6"/>
    <mergeCell ref="G8:K9"/>
    <mergeCell ref="L8:M9"/>
    <mergeCell ref="O8:S9"/>
    <mergeCell ref="T8:U9"/>
    <mergeCell ref="AP115:AR115"/>
    <mergeCell ref="I128:BA128"/>
    <mergeCell ref="AC22:AJ22"/>
    <mergeCell ref="B28:BA28"/>
    <mergeCell ref="AS11:AT11"/>
    <mergeCell ref="AU11:AV11"/>
    <mergeCell ref="B13:AA13"/>
    <mergeCell ref="AB13:BA13"/>
    <mergeCell ref="B15:U16"/>
    <mergeCell ref="B18:I18"/>
    <mergeCell ref="J18:AJ18"/>
    <mergeCell ref="B20:I20"/>
    <mergeCell ref="J20:AJ20"/>
    <mergeCell ref="B11:R11"/>
    <mergeCell ref="S11:AM11"/>
    <mergeCell ref="AO11:AR11"/>
    <mergeCell ref="V16:AJ16"/>
    <mergeCell ref="B22:D22"/>
    <mergeCell ref="AK22:AV22"/>
    <mergeCell ref="T23:X23"/>
    <mergeCell ref="B24:D24"/>
    <mergeCell ref="AC24:AJ24"/>
    <mergeCell ref="AK24:AV24"/>
    <mergeCell ref="B30:M30"/>
    <mergeCell ref="B32:D32"/>
    <mergeCell ref="F32:K32"/>
    <mergeCell ref="N32:Q32"/>
    <mergeCell ref="T32:V32"/>
    <mergeCell ref="X32:Z32"/>
    <mergeCell ref="AB32:AD32"/>
    <mergeCell ref="AF32:AG32"/>
    <mergeCell ref="AI32:AL32"/>
    <mergeCell ref="B26:G26"/>
    <mergeCell ref="H26:P26"/>
    <mergeCell ref="Q26:R26"/>
    <mergeCell ref="S26:Y26"/>
    <mergeCell ref="AA26:AI26"/>
    <mergeCell ref="AJ26:AV26"/>
    <mergeCell ref="AC36:AF36"/>
    <mergeCell ref="AH36:AJ36"/>
    <mergeCell ref="AL36:AO36"/>
    <mergeCell ref="AQ36:AS36"/>
    <mergeCell ref="I38:K38"/>
    <mergeCell ref="B40:J40"/>
    <mergeCell ref="K40:AV40"/>
    <mergeCell ref="AO32:AP32"/>
    <mergeCell ref="AR32:AV32"/>
    <mergeCell ref="B34:P34"/>
    <mergeCell ref="Q34:AV34"/>
    <mergeCell ref="B36:H36"/>
    <mergeCell ref="I36:K36"/>
    <mergeCell ref="M36:P36"/>
    <mergeCell ref="R36:S36"/>
    <mergeCell ref="U36:W36"/>
    <mergeCell ref="Y36:AA36"/>
    <mergeCell ref="B47:AV47"/>
    <mergeCell ref="B48:F48"/>
    <mergeCell ref="B49:G49"/>
    <mergeCell ref="H49:U49"/>
    <mergeCell ref="AB49:AK49"/>
    <mergeCell ref="AQ49:AV49"/>
    <mergeCell ref="AJ42:AO42"/>
    <mergeCell ref="AP42:AV42"/>
    <mergeCell ref="B44:M44"/>
    <mergeCell ref="N44:AC44"/>
    <mergeCell ref="AE44:AV44"/>
    <mergeCell ref="B46:M46"/>
    <mergeCell ref="N46:X46"/>
    <mergeCell ref="Y46:AM46"/>
    <mergeCell ref="AN46:AV46"/>
    <mergeCell ref="B42:I42"/>
    <mergeCell ref="J42:M42"/>
    <mergeCell ref="O42:U42"/>
    <mergeCell ref="V42:X42"/>
    <mergeCell ref="Z42:AE42"/>
    <mergeCell ref="AF42:AH42"/>
    <mergeCell ref="B57:F57"/>
    <mergeCell ref="I57:N57"/>
    <mergeCell ref="Q57:U57"/>
    <mergeCell ref="Z57:AI57"/>
    <mergeCell ref="AL57:AP57"/>
    <mergeCell ref="AT57:AY57"/>
    <mergeCell ref="B51:J51"/>
    <mergeCell ref="B52:BA52"/>
    <mergeCell ref="B53:N53"/>
    <mergeCell ref="O53:BA53"/>
    <mergeCell ref="B55:BA55"/>
    <mergeCell ref="B65:R65"/>
    <mergeCell ref="T65:BA65"/>
    <mergeCell ref="B67:P67"/>
    <mergeCell ref="T67:AE67"/>
    <mergeCell ref="AI67:AY67"/>
    <mergeCell ref="B68:P68"/>
    <mergeCell ref="T68:AE68"/>
    <mergeCell ref="AI68:AY68"/>
    <mergeCell ref="B59:F59"/>
    <mergeCell ref="I59:O59"/>
    <mergeCell ref="P59:BA59"/>
    <mergeCell ref="B61:S61"/>
    <mergeCell ref="T61:BA61"/>
    <mergeCell ref="B63:BA63"/>
    <mergeCell ref="B73:BA73"/>
    <mergeCell ref="B75:V75"/>
    <mergeCell ref="X75:BA75"/>
    <mergeCell ref="B77:R77"/>
    <mergeCell ref="T77:V77"/>
    <mergeCell ref="X77:AK77"/>
    <mergeCell ref="AU77:BA77"/>
    <mergeCell ref="AM77:AS77"/>
    <mergeCell ref="B69:P69"/>
    <mergeCell ref="T69:AE69"/>
    <mergeCell ref="AI69:AY69"/>
    <mergeCell ref="B70:P70"/>
    <mergeCell ref="T70:AE70"/>
    <mergeCell ref="B71:E71"/>
    <mergeCell ref="F71:S71"/>
    <mergeCell ref="U71:AA71"/>
    <mergeCell ref="AB71:BA71"/>
    <mergeCell ref="B80:R80"/>
    <mergeCell ref="T80:V80"/>
    <mergeCell ref="X80:AK80"/>
    <mergeCell ref="AU80:BA80"/>
    <mergeCell ref="AM80:AS80"/>
    <mergeCell ref="AU78:BA78"/>
    <mergeCell ref="T79:V79"/>
    <mergeCell ref="X79:AK79"/>
    <mergeCell ref="AU79:BA79"/>
    <mergeCell ref="AM78:AS78"/>
    <mergeCell ref="AM79:AS79"/>
    <mergeCell ref="T78:V78"/>
    <mergeCell ref="X78:AK78"/>
    <mergeCell ref="B78:R78"/>
    <mergeCell ref="B79:R79"/>
    <mergeCell ref="B83:L83"/>
    <mergeCell ref="M83:BA83"/>
    <mergeCell ref="B84:BA84"/>
    <mergeCell ref="B85:AG85"/>
    <mergeCell ref="AH85:BA85"/>
    <mergeCell ref="B86:BA86"/>
    <mergeCell ref="B81:R81"/>
    <mergeCell ref="T81:V81"/>
    <mergeCell ref="X81:AK81"/>
    <mergeCell ref="AU81:BA81"/>
    <mergeCell ref="AM81:AS81"/>
    <mergeCell ref="B92:N92"/>
    <mergeCell ref="AP92:AY93"/>
    <mergeCell ref="B93:K93"/>
    <mergeCell ref="O93:AB93"/>
    <mergeCell ref="AE93:AL93"/>
    <mergeCell ref="B94:I94"/>
    <mergeCell ref="M94:Q94"/>
    <mergeCell ref="R94:BA94"/>
    <mergeCell ref="B87:BA87"/>
    <mergeCell ref="B89:M89"/>
    <mergeCell ref="AP89:AQ89"/>
    <mergeCell ref="AP90:AQ90"/>
    <mergeCell ref="B91:J91"/>
    <mergeCell ref="M91:P91"/>
    <mergeCell ref="T91:Y91"/>
    <mergeCell ref="AC91:AI91"/>
    <mergeCell ref="AM91:AY91"/>
    <mergeCell ref="B103:L103"/>
    <mergeCell ref="P103:Z103"/>
    <mergeCell ref="AE103:AX103"/>
    <mergeCell ref="B104:L104"/>
    <mergeCell ref="P104:Z104"/>
    <mergeCell ref="AE104:AX104"/>
    <mergeCell ref="B98:BA98"/>
    <mergeCell ref="B100:N100"/>
    <mergeCell ref="P100:AZ100"/>
    <mergeCell ref="B102:L102"/>
    <mergeCell ref="P102:Z102"/>
    <mergeCell ref="AE102:AX102"/>
    <mergeCell ref="B109:BA109"/>
    <mergeCell ref="B110:R110"/>
    <mergeCell ref="W110:AJ110"/>
    <mergeCell ref="B112:S112"/>
    <mergeCell ref="W112:AJ112"/>
    <mergeCell ref="AL112:BA112"/>
    <mergeCell ref="B106:BA106"/>
    <mergeCell ref="B107:F107"/>
    <mergeCell ref="G107:I107"/>
    <mergeCell ref="M107:R107"/>
    <mergeCell ref="T107:V107"/>
    <mergeCell ref="AE107:AJ107"/>
    <mergeCell ref="AL107:AN107"/>
    <mergeCell ref="AR107:AW107"/>
    <mergeCell ref="AY107:BA107"/>
    <mergeCell ref="B121:G121"/>
    <mergeCell ref="H121:BA121"/>
    <mergeCell ref="B122:G122"/>
    <mergeCell ref="H122:BA122"/>
    <mergeCell ref="B123:G123"/>
    <mergeCell ref="H123:BA123"/>
    <mergeCell ref="B117:AT117"/>
    <mergeCell ref="AV117:AW117"/>
    <mergeCell ref="AZ117:BA117"/>
    <mergeCell ref="B119:AT119"/>
    <mergeCell ref="AV119:AW119"/>
    <mergeCell ref="AZ119:BA119"/>
    <mergeCell ref="B133:E133"/>
    <mergeCell ref="I133:N133"/>
    <mergeCell ref="U133:Z133"/>
    <mergeCell ref="AE133:AI133"/>
    <mergeCell ref="AN133:AS133"/>
    <mergeCell ref="B135:AD135"/>
    <mergeCell ref="AE135:BA135"/>
    <mergeCell ref="B124:G124"/>
    <mergeCell ref="H124:BA124"/>
    <mergeCell ref="B129:BA129"/>
    <mergeCell ref="B136:BA136"/>
    <mergeCell ref="B138:AC138"/>
    <mergeCell ref="AD138:BA138"/>
    <mergeCell ref="B139:BA139"/>
    <mergeCell ref="B140:BA140"/>
    <mergeCell ref="B142:AA142"/>
    <mergeCell ref="AB142:AK142"/>
    <mergeCell ref="AL142:AM142"/>
    <mergeCell ref="AN142:AX142"/>
    <mergeCell ref="AZ142:BA142"/>
    <mergeCell ref="AL143:AP143"/>
    <mergeCell ref="AQ143:AU143"/>
    <mergeCell ref="AV143:BA143"/>
    <mergeCell ref="B144:P144"/>
    <mergeCell ref="Q144:S144"/>
    <mergeCell ref="T144:V144"/>
    <mergeCell ref="W144:AA144"/>
    <mergeCell ref="AB144:AF144"/>
    <mergeCell ref="AG144:AK144"/>
    <mergeCell ref="AL144:AP144"/>
    <mergeCell ref="B143:P143"/>
    <mergeCell ref="Q143:S143"/>
    <mergeCell ref="T143:V143"/>
    <mergeCell ref="W143:AA143"/>
    <mergeCell ref="AB143:AF143"/>
    <mergeCell ref="AG143:AK143"/>
    <mergeCell ref="AQ144:AU144"/>
    <mergeCell ref="AV144:BA144"/>
    <mergeCell ref="B145:P145"/>
    <mergeCell ref="Q145:S145"/>
    <mergeCell ref="T145:V145"/>
    <mergeCell ref="W145:AA145"/>
    <mergeCell ref="AB145:AF145"/>
    <mergeCell ref="AG145:AK145"/>
    <mergeCell ref="AL145:AP145"/>
    <mergeCell ref="AQ145:AU145"/>
    <mergeCell ref="AV145:BA145"/>
    <mergeCell ref="B146:P146"/>
    <mergeCell ref="Q146:S146"/>
    <mergeCell ref="T146:V146"/>
    <mergeCell ref="W146:AA146"/>
    <mergeCell ref="AB146:AF146"/>
    <mergeCell ref="AG146:AK146"/>
    <mergeCell ref="AL146:AP146"/>
    <mergeCell ref="AQ146:AU146"/>
    <mergeCell ref="AV146:BA146"/>
    <mergeCell ref="AV147:BA147"/>
    <mergeCell ref="B148:P148"/>
    <mergeCell ref="Q148:S148"/>
    <mergeCell ref="T148:V148"/>
    <mergeCell ref="W148:AA148"/>
    <mergeCell ref="AB148:AF148"/>
    <mergeCell ref="AG148:AK148"/>
    <mergeCell ref="AL148:AP148"/>
    <mergeCell ref="B147:P147"/>
    <mergeCell ref="Q147:S147"/>
    <mergeCell ref="T147:V147"/>
    <mergeCell ref="W147:AA147"/>
    <mergeCell ref="AB147:AF147"/>
    <mergeCell ref="AG147:AK147"/>
    <mergeCell ref="Q149:S149"/>
    <mergeCell ref="T149:V149"/>
    <mergeCell ref="W149:AA149"/>
    <mergeCell ref="AB149:AF149"/>
    <mergeCell ref="AG149:AK149"/>
    <mergeCell ref="AL149:AP149"/>
    <mergeCell ref="AQ149:AU149"/>
    <mergeCell ref="AL147:AP147"/>
    <mergeCell ref="AQ147:AU147"/>
    <mergeCell ref="B114:BA114"/>
    <mergeCell ref="B115:F115"/>
    <mergeCell ref="G115:I115"/>
    <mergeCell ref="M115:R115"/>
    <mergeCell ref="T115:V115"/>
    <mergeCell ref="AY115:BA115"/>
    <mergeCell ref="M157:AP157"/>
    <mergeCell ref="AL126:AM126"/>
    <mergeCell ref="Z151:AK151"/>
    <mergeCell ref="AL151:AP151"/>
    <mergeCell ref="B152:AK152"/>
    <mergeCell ref="AL152:BA152"/>
    <mergeCell ref="B153:BA154"/>
    <mergeCell ref="M156:AP156"/>
    <mergeCell ref="AV149:BA149"/>
    <mergeCell ref="B150:AA150"/>
    <mergeCell ref="AB150:AF150"/>
    <mergeCell ref="AG150:AK150"/>
    <mergeCell ref="AL150:AP150"/>
    <mergeCell ref="AQ150:AU150"/>
    <mergeCell ref="AV150:BA150"/>
    <mergeCell ref="AQ148:AU148"/>
    <mergeCell ref="AV148:BA148"/>
    <mergeCell ref="B149:P149"/>
  </mergeCells>
  <printOptions horizontalCentered="1"/>
  <pageMargins left="0" right="0" top="0.39370078740157483" bottom="0.59055118110236227" header="0.19685039370078741" footer="0.19685039370078741"/>
  <pageSetup scale="91" fitToHeight="10" orientation="portrait" r:id="rId1"/>
  <headerFooter>
    <oddFooter>&amp;LI'MMW&amp;C"Este programa es público, ajeno a cualquier partido politico. Queda prohibido el uso para fines distintos 
a los establecidos en el programa"</oddFooter>
  </headerFooter>
  <rowBreaks count="1" manualBreakCount="1">
    <brk id="97" max="5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 SIMPLIFICADO</vt:lpstr>
      <vt:lpstr>'PROYECTO SIMPLIFICADO'!Área_de_impresión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Ing. Manuel Mata Walss</cp:lastModifiedBy>
  <cp:lastPrinted>2014-02-12T17:48:58Z</cp:lastPrinted>
  <dcterms:created xsi:type="dcterms:W3CDTF">2014-01-31T15:22:03Z</dcterms:created>
  <dcterms:modified xsi:type="dcterms:W3CDTF">2014-02-19T19:52:20Z</dcterms:modified>
</cp:coreProperties>
</file>